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Projects\Active CEEU projects\NACAP\5. COPD PR\Reporting\3. Case ascertainment\3. March 2021 - February 2022\Report\Final\"/>
    </mc:Choice>
  </mc:AlternateContent>
  <xr:revisionPtr revIDLastSave="0" documentId="13_ncr:1_{58584214-7D29-40F8-86BB-A8C8F9DBE5BA}" xr6:coauthVersionLast="47" xr6:coauthVersionMax="47" xr10:uidLastSave="{00000000-0000-0000-0000-000000000000}"/>
  <bookViews>
    <workbookView xWindow="28680" yWindow="-120" windowWidth="29040" windowHeight="15840" xr2:uid="{00000000-000D-0000-FFFF-FFFF00000000}"/>
  </bookViews>
  <sheets>
    <sheet name="Introduction" sheetId="4" r:id="rId1"/>
    <sheet name="National" sheetId="1" r:id="rId2"/>
    <sheet name="England &amp; Wales" sheetId="2" r:id="rId3"/>
    <sheet name="Non-Participants" sheetId="3" r:id="rId4"/>
  </sheets>
  <definedNames>
    <definedName name="_xlnm._FilterDatabase" localSheetId="2" hidden="1">'England &amp; Wales'!$A$3:$S$3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1" l="1"/>
  <c r="AB5" i="1"/>
  <c r="AB3" i="1"/>
  <c r="Y5" i="1"/>
  <c r="Y3" i="1"/>
  <c r="W5" i="1"/>
  <c r="X5" i="1" s="1"/>
  <c r="W3" i="1"/>
  <c r="X3" i="1" s="1"/>
  <c r="R5" i="1"/>
  <c r="R3" i="1"/>
  <c r="P4" i="1"/>
  <c r="P3" i="1"/>
  <c r="N5" i="1"/>
  <c r="N3" i="1"/>
  <c r="L5" i="1"/>
  <c r="L3" i="1"/>
  <c r="J5" i="1"/>
  <c r="J3" i="1"/>
  <c r="H5" i="1"/>
  <c r="H3" i="1"/>
  <c r="F5" i="1"/>
  <c r="F3" i="1"/>
  <c r="D5" i="1"/>
  <c r="D3" i="1"/>
  <c r="C3" i="1"/>
  <c r="U3" i="1" s="1"/>
  <c r="C5" i="1"/>
  <c r="Q5" i="1" s="1"/>
  <c r="S145" i="2"/>
  <c r="S146" i="2"/>
  <c r="S147" i="2"/>
  <c r="S44" i="2"/>
  <c r="S69" i="2"/>
  <c r="S105" i="2"/>
  <c r="S140" i="2"/>
  <c r="S135" i="2"/>
  <c r="S20" i="2"/>
  <c r="S62" i="2"/>
  <c r="S134" i="2"/>
  <c r="S132" i="2"/>
  <c r="S111" i="2"/>
  <c r="S51" i="2"/>
  <c r="S49" i="2"/>
  <c r="S54" i="2"/>
  <c r="S53" i="2"/>
  <c r="S122" i="2"/>
  <c r="S61" i="2"/>
  <c r="S104" i="2"/>
  <c r="S117" i="2"/>
  <c r="S131" i="2"/>
  <c r="S103" i="2"/>
  <c r="S43" i="2"/>
  <c r="S93" i="2"/>
  <c r="S121" i="2"/>
  <c r="S82" i="2"/>
  <c r="S47" i="2"/>
  <c r="S80" i="2"/>
  <c r="S79" i="2"/>
  <c r="S78" i="2"/>
  <c r="S120" i="2"/>
  <c r="S119" i="2"/>
  <c r="S136" i="2"/>
  <c r="S81" i="2"/>
  <c r="S60" i="2"/>
  <c r="S128" i="2"/>
  <c r="S144" i="2"/>
  <c r="S115" i="2"/>
  <c r="S37" i="2"/>
  <c r="S14" i="2"/>
  <c r="S102" i="2"/>
  <c r="S36" i="2"/>
  <c r="S114" i="2"/>
  <c r="S59" i="2"/>
  <c r="S58" i="2"/>
  <c r="S57" i="2"/>
  <c r="S77" i="2"/>
  <c r="S101" i="2"/>
  <c r="S100" i="2"/>
  <c r="S99" i="2"/>
  <c r="S56" i="2"/>
  <c r="S10" i="2"/>
  <c r="S76" i="2"/>
  <c r="S24" i="2"/>
  <c r="S25" i="2"/>
  <c r="S31" i="2"/>
  <c r="S23" i="2"/>
  <c r="S75" i="2"/>
  <c r="S73" i="2"/>
  <c r="S137" i="2"/>
  <c r="S72" i="2"/>
  <c r="S63" i="2"/>
  <c r="S64" i="2"/>
  <c r="S84" i="2"/>
  <c r="S85" i="2"/>
  <c r="S92" i="2"/>
  <c r="S13" i="2"/>
  <c r="S91" i="2"/>
  <c r="S90" i="2"/>
  <c r="S125" i="2"/>
  <c r="S98" i="2"/>
  <c r="S97" i="2"/>
  <c r="S96" i="2"/>
  <c r="S124" i="2"/>
  <c r="S30" i="2"/>
  <c r="S86" i="2"/>
  <c r="S87" i="2"/>
  <c r="S52" i="2"/>
  <c r="S34" i="2"/>
  <c r="S50" i="2"/>
  <c r="S110" i="2"/>
  <c r="S109" i="2"/>
  <c r="S33" i="2"/>
  <c r="S55" i="2"/>
  <c r="S123" i="2"/>
  <c r="S118" i="2"/>
  <c r="S28" i="2"/>
  <c r="S29" i="2"/>
  <c r="S68" i="2"/>
  <c r="S42" i="2"/>
  <c r="S22" i="2"/>
  <c r="S12" i="2"/>
  <c r="S32" i="2"/>
  <c r="S27" i="2"/>
  <c r="S95" i="2"/>
  <c r="S46" i="2"/>
  <c r="S116" i="2"/>
  <c r="S4" i="2"/>
  <c r="S127" i="2"/>
  <c r="S17" i="2"/>
  <c r="S41" i="2"/>
  <c r="S130" i="2"/>
  <c r="S108" i="2"/>
  <c r="S89" i="2"/>
  <c r="S142" i="2"/>
  <c r="S141" i="2"/>
  <c r="S48" i="2"/>
  <c r="S126" i="2"/>
  <c r="S40" i="2"/>
  <c r="S139" i="2"/>
  <c r="S138" i="2"/>
  <c r="S129" i="2"/>
  <c r="S67" i="2"/>
  <c r="S66" i="2"/>
  <c r="S88" i="2"/>
  <c r="S39" i="2"/>
  <c r="S11" i="2"/>
  <c r="S26" i="2"/>
  <c r="S7" i="2"/>
  <c r="S19" i="2"/>
  <c r="S9" i="2"/>
  <c r="S8" i="2"/>
  <c r="S113" i="2"/>
  <c r="S35" i="2"/>
  <c r="S94" i="2"/>
  <c r="S143" i="2"/>
  <c r="S38" i="2"/>
  <c r="S15" i="2"/>
  <c r="S71" i="2"/>
  <c r="S70" i="2"/>
  <c r="S16" i="2"/>
  <c r="S107" i="2"/>
  <c r="S65" i="2"/>
  <c r="S106" i="2"/>
  <c r="S112" i="2"/>
  <c r="S6" i="2"/>
  <c r="S5" i="2"/>
  <c r="S21" i="2"/>
  <c r="S18" i="2"/>
  <c r="S45" i="2"/>
  <c r="S83" i="2"/>
  <c r="J4" i="1" l="1"/>
  <c r="G3" i="1"/>
  <c r="N4" i="1"/>
  <c r="Z3" i="1"/>
  <c r="I3" i="1"/>
  <c r="I5" i="1"/>
  <c r="R4" i="1"/>
  <c r="Q3" i="1"/>
  <c r="E3" i="1"/>
  <c r="E5" i="1"/>
  <c r="G5" i="1"/>
  <c r="F4" i="1"/>
  <c r="O5" i="1"/>
  <c r="H4" i="1"/>
  <c r="Z5" i="1"/>
  <c r="K3" i="1"/>
  <c r="D4" i="1"/>
  <c r="S5" i="1"/>
  <c r="Y4" i="1"/>
  <c r="M3" i="1"/>
  <c r="M5" i="1"/>
  <c r="U5" i="1"/>
  <c r="L4" i="1"/>
  <c r="K5" i="1"/>
  <c r="W4" i="1"/>
  <c r="X4" i="1" s="1"/>
  <c r="S3" i="1"/>
  <c r="C4" i="1"/>
  <c r="U4" i="1" s="1"/>
  <c r="O3" i="1"/>
  <c r="G4" i="1" l="1"/>
  <c r="I4" i="1"/>
  <c r="S4" i="1"/>
  <c r="M4" i="1"/>
  <c r="E4" i="1"/>
  <c r="K4" i="1"/>
  <c r="Q4" i="1"/>
  <c r="Z4" i="1"/>
  <c r="O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Sam</author>
  </authors>
  <commentList>
    <comment ref="H1" authorId="0" shapeId="0" xr:uid="{F5D5F437-2443-49A8-90A7-600671BE6244}">
      <text>
        <r>
          <rPr>
            <b/>
            <sz val="9"/>
            <color indexed="81"/>
            <rFont val="Tahoma"/>
            <family val="2"/>
          </rPr>
          <t>Elizabeth Sam:</t>
        </r>
        <r>
          <rPr>
            <sz val="9"/>
            <color indexed="81"/>
            <rFont val="Tahoma"/>
            <family val="2"/>
          </rPr>
          <t xml:space="preserve">
This column will be removed if we have no more additions</t>
        </r>
      </text>
    </comment>
  </commentList>
</comments>
</file>

<file path=xl/sharedStrings.xml><?xml version="1.0" encoding="utf-8"?>
<sst xmlns="http://schemas.openxmlformats.org/spreadsheetml/2006/main" count="1101" uniqueCount="469">
  <si>
    <t>Country</t>
  </si>
  <si>
    <t>Total number of services</t>
  </si>
  <si>
    <t>3. Patients (all, including non-COPD) referred for PR 
1/03/21 - 28/02/22</t>
  </si>
  <si>
    <t>7.1 Patients referred from primary care</t>
  </si>
  <si>
    <t>7.2 Patients referred from community care</t>
  </si>
  <si>
    <t>7.3 Patients referred from secondary care</t>
  </si>
  <si>
    <t>7.4 Patients who self-referred</t>
  </si>
  <si>
    <t>7.5 Patients referred by other means</t>
  </si>
  <si>
    <t>Patients (all including non-COPD) for whom referral source is not recorded</t>
  </si>
  <si>
    <t>8. COPD patients eligible for inclusion in PR clinical audit 1/03/21 - 28/02/22</t>
  </si>
  <si>
    <t>9. Eligible COPD patients identified in question 8 approached and asked to consent for inclusion in the PR audit 1/03/21 - 28/02/22</t>
  </si>
  <si>
    <t>10. Eligible COPD patients approached in question 9 and who gave consent 1/03/21 - 28/02/22</t>
  </si>
  <si>
    <t xml:space="preserve">Not recorded Total no. </t>
  </si>
  <si>
    <t>National</t>
  </si>
  <si>
    <t xml:space="preserve">England </t>
  </si>
  <si>
    <t>Wales</t>
  </si>
  <si>
    <t>Trust/Local Health Board</t>
  </si>
  <si>
    <t>PR Service</t>
  </si>
  <si>
    <t>3. How many referrals did your service receive between 1 March 2021 – 28 February 2022?</t>
  </si>
  <si>
    <t>8. How many people with COPD were eligible for inclusion in the NACAP PR clinical audit between 1 March 2021 – 28 February 2022?</t>
  </si>
  <si>
    <t>9. How many eligible people with COPD identified in question 8 were approached and asked to consent to be included in the NACAP PR clinical audit between 1 March 2021 – 28 February 2022?</t>
  </si>
  <si>
    <t>10. How many eligible people with COPD approached in question 9 gave consent (written or verbal) to be included in the NACAP PR clinical audit between 1 March 2021 – 28 February 2022?</t>
  </si>
  <si>
    <t>Total number of patient records submitted to NACAP PR audit 1 March 2021 – 28 February 2022</t>
  </si>
  <si>
    <t>England</t>
  </si>
  <si>
    <t>Airedale NHS Foundation Trust</t>
  </si>
  <si>
    <t>Airedale - Wharfedale and Craven PR Service</t>
  </si>
  <si>
    <t>Atrium Health Ltd</t>
  </si>
  <si>
    <t>Atrium Coventry and Warwickshire Pulmonary Rehabilitation Service</t>
  </si>
  <si>
    <t>Barnet, Enfield and Haringey Mental Health NHS Trust</t>
  </si>
  <si>
    <t>Enfield Respiratory Service</t>
  </si>
  <si>
    <t>Barts Health NHS Trust</t>
  </si>
  <si>
    <t>Tower Hamlets Pulmonary Rehabilitation Service</t>
  </si>
  <si>
    <t>Bedfordshire Hospitals NHS Foundation Trust</t>
  </si>
  <si>
    <t>Bedford Hospital Pulmonary Rehabilitation</t>
  </si>
  <si>
    <t>Luton and Dunstable Hospital Pulmonary Rehabilitation Service</t>
  </si>
  <si>
    <t>Berkshire Healthcare NHS Foundation Trust</t>
  </si>
  <si>
    <t>Berkshire West Cardiac and Respiratory Specialist Services</t>
  </si>
  <si>
    <t>Blackpool Teaching Hospitals NHS Foundation Trust</t>
  </si>
  <si>
    <t>Fylde and Wyre Pulmonary Rehabilitation</t>
  </si>
  <si>
    <t>BOC LTD</t>
  </si>
  <si>
    <t>North Lincolnshire Pulmonary rehab service</t>
  </si>
  <si>
    <t>Blackpool Pulmonary Rehabilitation Service</t>
  </si>
  <si>
    <t>West Norfolk BOC Pulmonary Rehabilitation Service</t>
  </si>
  <si>
    <t>Bradford Pulmonary Rehabilitation Service</t>
  </si>
  <si>
    <t>Newcastle Healthy Lungs Programme</t>
  </si>
  <si>
    <t>Great Yarmouth and Waveney BOC Pulmonary Rehabilitation Service</t>
  </si>
  <si>
    <t>Hounslow Community Respiratory Team</t>
  </si>
  <si>
    <t>Somerset Pulmonary Rehabilitation Service</t>
  </si>
  <si>
    <t>Nottingham West Pulmonary Rehabilitation</t>
  </si>
  <si>
    <t>Bolton NHS Foundation Trust</t>
  </si>
  <si>
    <t>Bolton Pulmonary Rehabilitation Programme</t>
  </si>
  <si>
    <t>Bromley Healthcare</t>
  </si>
  <si>
    <t>Bromley Healthcare Pulmonary Rehabilitation</t>
  </si>
  <si>
    <t>Buckinghamshire Healthcare NHS Trust</t>
  </si>
  <si>
    <t>Buckinghamshire Pulmonary Rehabilitation Service</t>
  </si>
  <si>
    <t>Cambridgeshire and Peterborough NHS Foundation Trust</t>
  </si>
  <si>
    <t>CPFT Pulmonary Rehabilitation</t>
  </si>
  <si>
    <t>Cambridgeshire Community Services NHS Trust</t>
  </si>
  <si>
    <t>Luton Community Respiratory Service</t>
  </si>
  <si>
    <t>Care Plus Group</t>
  </si>
  <si>
    <t>Hope Street Specialist Service</t>
  </si>
  <si>
    <t>Central and North West London NHS Foundation Trust</t>
  </si>
  <si>
    <t>Camden COPD &amp; Home Oxygen Service</t>
  </si>
  <si>
    <t>Milton Keynes community Pulmonary Rehabilitation Service</t>
  </si>
  <si>
    <t>Central London Community Healthcare NHS Trust</t>
  </si>
  <si>
    <t>Harrow COPD Respiratory Service</t>
  </si>
  <si>
    <t>West Hertfordshire Community Respiratory Service</t>
  </si>
  <si>
    <t>Merton Pulmonary Rehabilitation Service</t>
  </si>
  <si>
    <t>Cheshire and Wirral Partnership NHS Foundation Trust</t>
  </si>
  <si>
    <t>Cheshire and Wirral Partnership Respiratory Service</t>
  </si>
  <si>
    <t>City Health Care Partnership CIC</t>
  </si>
  <si>
    <t>East Riding Pulmonary Rehabilitation Programme</t>
  </si>
  <si>
    <t>Hull Pulmonary Rehabilitation Team</t>
  </si>
  <si>
    <t>COPD Coastal Service</t>
  </si>
  <si>
    <t>Cornwall Partnership NHS Foundation Trust</t>
  </si>
  <si>
    <t>Integrated Community Respiratory Team East Cornwall (ICRTEC)</t>
  </si>
  <si>
    <t>West Respiratory Community Team</t>
  </si>
  <si>
    <t>Croydon Health Services NHS Trust</t>
  </si>
  <si>
    <t>Croydon Pulmonary Rehabilitation Programme</t>
  </si>
  <si>
    <t>CSH Surrey</t>
  </si>
  <si>
    <t>North West Surrey Respiratory Care Team</t>
  </si>
  <si>
    <t>Derbyshire Community Health Services NHS Foundation Trust</t>
  </si>
  <si>
    <t>North Derbyshire Community Respiratory Service</t>
  </si>
  <si>
    <t>Dorset County Hospital NHS Foundation Trust</t>
  </si>
  <si>
    <t>Dorset Pulmonary Rehabilitation service</t>
  </si>
  <si>
    <t>Dorset Healthcare University NHS Foundation Trust</t>
  </si>
  <si>
    <t>Dorset Healthcare Pulmonary Rehabilitation Programme</t>
  </si>
  <si>
    <t>East Cheshire NHS Trust</t>
  </si>
  <si>
    <t>East Cheshire Pulmonary Rehabilitation Service</t>
  </si>
  <si>
    <t>East Lancashire Hospitals NHS Trust</t>
  </si>
  <si>
    <t>ELHT Pulmonary Rehabilitation Service</t>
  </si>
  <si>
    <t>East Suffolk and North Essex NHS Foundation Trust</t>
  </si>
  <si>
    <t>East Suffolk Pulmonary Rehabilitation Service</t>
  </si>
  <si>
    <t>East Sussex Healthcare NHS Trust</t>
  </si>
  <si>
    <t>Regional East Sussex Pulmonary Service (RESPS)</t>
  </si>
  <si>
    <t>Epsom and St Helier University Hospitals NHS Trust</t>
  </si>
  <si>
    <t>Surrey Downs Health and Care Pulmonary Rehabilitation Service</t>
  </si>
  <si>
    <t>Essex Partnership University NHS Foundation Trust</t>
  </si>
  <si>
    <t>EPUT Pulmonary Rehabilitation Programme</t>
  </si>
  <si>
    <t>First Community Health and Care CIC</t>
  </si>
  <si>
    <t>First Community Health and Care - Surrey Community Respiratory Service</t>
  </si>
  <si>
    <t>Frimley Health NHS Foundation Trust</t>
  </si>
  <si>
    <t>AIR service</t>
  </si>
  <si>
    <t>Frimley Health Community Respiratory Services</t>
  </si>
  <si>
    <t>George Eliot Hospital NHS Trust</t>
  </si>
  <si>
    <t>George Elliot Hospital Pulmonary Rehabilitation - Physiotherapy</t>
  </si>
  <si>
    <t>Gloucestershire Health and Care NHS Foundation Trust</t>
  </si>
  <si>
    <t>Gloucestershire Respiratory Service</t>
  </si>
  <si>
    <t>Great Western Hospitals NHS Foundation Trust</t>
  </si>
  <si>
    <t>Swindon Healthy Lives Pulmonary Rehabilitation Programme</t>
  </si>
  <si>
    <t>Guy's and St Thomas' NHS Foundation Trust</t>
  </si>
  <si>
    <t>Harefield Hospital Pulmonary Rehabilitation</t>
  </si>
  <si>
    <t>St Thomas' Hospital Pulmonary Rehabilitation programme</t>
  </si>
  <si>
    <t>Hertfordshire Community NHS Trust</t>
  </si>
  <si>
    <t>Hertfordshire Community Pulmonary Rehab Service</t>
  </si>
  <si>
    <t>Homerton University Hospital NHS Foundation Trust</t>
  </si>
  <si>
    <t>Homerton Adult Cardiorespiratory Enhanced and Responsive service (ACERs)</t>
  </si>
  <si>
    <t>Hounslow and Richmond Community Healthcare NHS Trust</t>
  </si>
  <si>
    <t>Richmond Respiratory Care Team</t>
  </si>
  <si>
    <t>Humber Teaching NHS Foundation Trust</t>
  </si>
  <si>
    <t>Scarborough &amp; Ryedale (Humber Trust)</t>
  </si>
  <si>
    <t>Imperial College Healthcare NHS Trust</t>
  </si>
  <si>
    <t>Hammersmith &amp; Fulham Cardio-Respiratory Service</t>
  </si>
  <si>
    <t>Central and West London Pulmonary Rehabilitation Service</t>
  </si>
  <si>
    <t>Isle of Wight NHS Trust</t>
  </si>
  <si>
    <t>St Mary's Hospital Pulmonary Rehabilitation Programme</t>
  </si>
  <si>
    <t>Kent Community Health NHS Foundation Trust</t>
  </si>
  <si>
    <t>Kent Community Health Pulmonary Rehabilitation Team</t>
  </si>
  <si>
    <t>Kettering General Hospital NHS Foundation Trust</t>
  </si>
  <si>
    <t>Rocket Team Kettering General Hospital</t>
  </si>
  <si>
    <t>King's College Hospital NHS Foundation Trust</t>
  </si>
  <si>
    <t>King's College Hospital Pulmonary Rehabilitation Team</t>
  </si>
  <si>
    <t>Lancashire Care NHS Foundation Trust</t>
  </si>
  <si>
    <t>Blackburn with Darwen Pulmonary Rehabilitation Team</t>
  </si>
  <si>
    <t>Central Lancashire Pulmonary Rehabilitation Service</t>
  </si>
  <si>
    <t>Leicestershire Partnership NHS Trust</t>
  </si>
  <si>
    <t>Leicestershire Partnership Pulmonary Rehabilitation Team</t>
  </si>
  <si>
    <t>Lewisham and Greenwich NHS Trust</t>
  </si>
  <si>
    <t>Lewisham LEEP Pulmonary Rehabilitation Programme</t>
  </si>
  <si>
    <t>Lincolnshire Community Health Services NHS Trust</t>
  </si>
  <si>
    <t>Lincolnshire Community Health Services Pulmonary Rehabilitation Service</t>
  </si>
  <si>
    <t>Liverpool Heart and Chest Hospital NHS Foundation Trust</t>
  </si>
  <si>
    <t>The Breathe Programme</t>
  </si>
  <si>
    <t>Liverpool University Hospitals NHS Foundation Trust</t>
  </si>
  <si>
    <t>Aintree Pulmonary Rehabilitation Programme</t>
  </si>
  <si>
    <t>Livewell Southwest</t>
  </si>
  <si>
    <t>Livewell SW Community Respiratory Service</t>
  </si>
  <si>
    <t>Locala Community Partnerships CIC</t>
  </si>
  <si>
    <t>Greater Huddersfield Pulmonary Rehabilitation Service</t>
  </si>
  <si>
    <t>London North West University Healthcare NHS Trust</t>
  </si>
  <si>
    <t>Brent Pulmonary Rehabilitation Service</t>
  </si>
  <si>
    <t>Maidstone and Tunbridge Wells NHS Trust</t>
  </si>
  <si>
    <t>West Kent Pulmonary Rehabilitation Service</t>
  </si>
  <si>
    <t>Manchester University NHS Foundation Trust</t>
  </si>
  <si>
    <t>Manchester Community Respiratory Service</t>
  </si>
  <si>
    <t>Manchester Integrated Lung Service - Central site</t>
  </si>
  <si>
    <t>Manchester Royal Infirmary Pulmonary Rehabilitation Service</t>
  </si>
  <si>
    <t>Medway Community Healthcare</t>
  </si>
  <si>
    <t>Medway Community Respiratory Team</t>
  </si>
  <si>
    <t>Mersey Care NHS Foundation Trust</t>
  </si>
  <si>
    <t>Sefton Community Respiratory Service</t>
  </si>
  <si>
    <t>St Helens PR</t>
  </si>
  <si>
    <t>Mid and South Essex NHS Foundation Trust</t>
  </si>
  <si>
    <t>South East Essex Pulmonary Rehabilitation Service</t>
  </si>
  <si>
    <t>Mid Cheshire Hospitals NHS Foundation Trust</t>
  </si>
  <si>
    <t>Central Cheshire Integrated Care Partnership</t>
  </si>
  <si>
    <t>Mid Yorkshire Hospitals NHS Trust</t>
  </si>
  <si>
    <t>North Kirklees Pulmonary Rehabilitation Programme</t>
  </si>
  <si>
    <t>Mid Yorkshire Therapy Services - Community Pulmonary Rehabilitation</t>
  </si>
  <si>
    <t>Midlands Partnership NHS Foundation Trust</t>
  </si>
  <si>
    <t>Midlands Partnership - North Staffordshire and Stoke On Trent Pulmonary Rehabilitation Team</t>
  </si>
  <si>
    <t>Midland Partnership South Respiratory Team</t>
  </si>
  <si>
    <t>Newcastle Upon Tyne Hospitals NHS Foundation Trust</t>
  </si>
  <si>
    <t>The Newcastle Hospitals Respiratory Services</t>
  </si>
  <si>
    <t>Norfolk Community Health and Care NHS Trust</t>
  </si>
  <si>
    <t>Norfolk Community Pulmonary Rehabilitation Service</t>
  </si>
  <si>
    <t>North Bristol NHS Trust</t>
  </si>
  <si>
    <t>North Bristol Lung Exercise and Education Programme (LEEP)</t>
  </si>
  <si>
    <t>North Cumbria Integrated Care NHS Foundation Trust</t>
  </si>
  <si>
    <t>North Cumbria Hospitals Pulmonary Rehabilitation Programme</t>
  </si>
  <si>
    <t>Community COPD Team Carlisle</t>
  </si>
  <si>
    <t>North East London NHS Foundation Trust</t>
  </si>
  <si>
    <t>Havering Respiratory Team</t>
  </si>
  <si>
    <t>Respiratory Services - Barking and Dagenham</t>
  </si>
  <si>
    <t>Waltham Forest Pulmonary Rehabilitation Service</t>
  </si>
  <si>
    <t>Redbridge Respiratory Service</t>
  </si>
  <si>
    <t>North Tees and Hartlepool NHS Foundation Trust</t>
  </si>
  <si>
    <t>North Tees and Hartlepool Pulmonary Rehabilitation Service</t>
  </si>
  <si>
    <t>North West Anglia NHS Foundation Trust</t>
  </si>
  <si>
    <t>Peterborough Pulmonary Rehabilitation Service</t>
  </si>
  <si>
    <t>Northampton General Hospital NHS Trust</t>
  </si>
  <si>
    <t>Restart Team - Northampton General Hospital</t>
  </si>
  <si>
    <t>Northern Care Alliance NHS Foundation Trust</t>
  </si>
  <si>
    <t>Enhanced Respiratory Service (ERS) - Rochdale Infirmary</t>
  </si>
  <si>
    <t>Pennine Lung Service</t>
  </si>
  <si>
    <t>Salford's Breathing Better Pulmonary Rehabilitation Programme</t>
  </si>
  <si>
    <t>Northumbria Healthcare NHS Foundation Trust</t>
  </si>
  <si>
    <t>Northumbria Healthcare Pulmonary Rehabilitation Service</t>
  </si>
  <si>
    <t>Nottingham Citycare Partnership</t>
  </si>
  <si>
    <t>Nottingham Integrated Respiratory Service</t>
  </si>
  <si>
    <t>Nottinghamshire Healthcare NHS Foundation Trust</t>
  </si>
  <si>
    <t>Bassetlaw Pulmonary Rehabilitation Service</t>
  </si>
  <si>
    <t>Rushcliffe Cardiorespiratory Service</t>
  </si>
  <si>
    <t>Oxford Health NHS Foundation Trust</t>
  </si>
  <si>
    <t>Oxfordshire Pulmonary Rehabilitation Service</t>
  </si>
  <si>
    <t>Oxleas NHS Foundation Trust</t>
  </si>
  <si>
    <t>Greenwich Pulmonary Rehabilitation Team</t>
  </si>
  <si>
    <t>Pennine Care NHS Foundation Trust</t>
  </si>
  <si>
    <t>Trafford Pulmonary Rehabilitation Service</t>
  </si>
  <si>
    <t>Provide</t>
  </si>
  <si>
    <t>Provide - Mid-Essex Pulmonary Rehabilitation</t>
  </si>
  <si>
    <t>Respiricare Limited</t>
  </si>
  <si>
    <t xml:space="preserve">Bexley CCG Pumonary Rehabilitation </t>
  </si>
  <si>
    <t>Royal Berkshire NHS Foundation Trust</t>
  </si>
  <si>
    <t>Royal Berkshire Hospital Pulmonary Rehabilitation Service</t>
  </si>
  <si>
    <t>Royal Devon University Healthcare NHS Foundation Trust</t>
  </si>
  <si>
    <t>Royal Devon &amp; Exeter Pulmonary Rehabilitation/Physiotherapy Service</t>
  </si>
  <si>
    <t>North Devon Pulmonary Rehabilitation Service</t>
  </si>
  <si>
    <t>Royal Surrey County Hospital NHS Foundation Trust</t>
  </si>
  <si>
    <t>Royal Surrey Pulmonary Rehabilitation Programme</t>
  </si>
  <si>
    <t>Salisbury NHS Foundation Trust</t>
  </si>
  <si>
    <t>Salisbury Lung Exercise and Education Programme (LEEP)</t>
  </si>
  <si>
    <t>Sandwell and West Birmingham Hospitals NHS Trust</t>
  </si>
  <si>
    <t>Sandwell and West Birmingham Community Respiratory Service</t>
  </si>
  <si>
    <t>Sheffield Teaching Hospitals NHS Foundation Trust</t>
  </si>
  <si>
    <t>Sheffield Community Pulmonary Rehabilitation Service</t>
  </si>
  <si>
    <t>Sirona Care and Health</t>
  </si>
  <si>
    <t>Sirona Pulmonary Rehabilitation Service</t>
  </si>
  <si>
    <t>Solent NHS Trust</t>
  </si>
  <si>
    <t>Hampshire Pulmonary Rehabilitation Programme</t>
  </si>
  <si>
    <t>Portsmouth Pulmonary Rehabilitation Programme</t>
  </si>
  <si>
    <t>South Tees Hospitals NHS Foundation Trust</t>
  </si>
  <si>
    <t>South Tees Pulmonary Rehabilitation Service</t>
  </si>
  <si>
    <t>South Tyneside and Sunderland NHS Foundation Trust</t>
  </si>
  <si>
    <t>South Tyneside Pulmonary Rehabilitation Programme (Acute)</t>
  </si>
  <si>
    <t>Sunderland Community Pulmonary Rehabilitation Programme</t>
  </si>
  <si>
    <t>South Warwickshire NHS Foundation Trust</t>
  </si>
  <si>
    <t>South Warwickshire Physiotherapy Services</t>
  </si>
  <si>
    <t>South West Yorkshire Partnership NHS Foundation Trust</t>
  </si>
  <si>
    <t>South West Yorkshire Cardiac and Pulmonary Rehabilitation Service</t>
  </si>
  <si>
    <t>Southern Health NHS Foundation Trust</t>
  </si>
  <si>
    <t>West Hampshire Community Integrated Respiratory Service</t>
  </si>
  <si>
    <t>Southport and Ormskirk Hospital NHS Trust</t>
  </si>
  <si>
    <t>West Lancashire Pulmonary Rehabilitation</t>
  </si>
  <si>
    <t>St George's University Hospitals NHS Foundation Trust</t>
  </si>
  <si>
    <t>Wandsworth Pulmonary Rehabilitation Service</t>
  </si>
  <si>
    <t>Stockport NHS Foundation Trust</t>
  </si>
  <si>
    <t>Stockport Pulmonary &amp; Heart Failure Rehabilitation Service</t>
  </si>
  <si>
    <t>Sussex Community Foundation NHS Trust High Weald Lewes Haven</t>
  </si>
  <si>
    <t>The High Weald Lewis and Haven Community Respiratory Service</t>
  </si>
  <si>
    <t>Sussex Community NHS Foundation Trust</t>
  </si>
  <si>
    <t>Sussex Community Respiratory Service Brighton and Hove</t>
  </si>
  <si>
    <t>Tameside and Glossop Integrated Care NHS Foundation Trust</t>
  </si>
  <si>
    <t>Tameside and Glossop Pulmonary Rehabilitation</t>
  </si>
  <si>
    <t>The Dudley Group NHS Foundation Trust</t>
  </si>
  <si>
    <t>Dudley Pulmonary Rehabilitation Programme</t>
  </si>
  <si>
    <t>Torbay and South Devon NHS Foundation Trust</t>
  </si>
  <si>
    <t>Torbay and South Devon Pulmonary Rehabilitation Programme</t>
  </si>
  <si>
    <t>University Hospital Southampton NHS Foundation Trust</t>
  </si>
  <si>
    <t>University Hospital Southampton Pulmonary Rehabilitation Programme</t>
  </si>
  <si>
    <t>University Hospitals Birmingham NHS Foundation Trust</t>
  </si>
  <si>
    <t xml:space="preserve">Solihull Community respiratory Team </t>
  </si>
  <si>
    <t>University Hospitals Birmingham HGS Pulmonary Rehabilitation Programme</t>
  </si>
  <si>
    <t>University Hospitals Dorset NHS Foundation Trust</t>
  </si>
  <si>
    <t>The Bournemouth Hospital's Pulmonary Rehabilitation Service</t>
  </si>
  <si>
    <t>University Hospitals of Derby and Burton NHS Foundation Trust</t>
  </si>
  <si>
    <t>Derby and Burton ImpACT+</t>
  </si>
  <si>
    <t>University Hospitals of Leicester NHS Trust</t>
  </si>
  <si>
    <t>Glenfield and Leicester Hospitals Pulmonary Rehabilitation Programme</t>
  </si>
  <si>
    <t xml:space="preserve">University Hospitals of Morecambe Bay NHS Foundation Trust Community PR Service </t>
  </si>
  <si>
    <t>University Hospitals Sussex NHS Foundation Trust</t>
  </si>
  <si>
    <t>St Richards Hospital Pulmonary Rehabilitation</t>
  </si>
  <si>
    <t>Virgin Care Ltd</t>
  </si>
  <si>
    <t>Virgin Care Community Respiratory Service - Bath and North East Somerset</t>
  </si>
  <si>
    <t>Walsall Healthcare NHS Trust</t>
  </si>
  <si>
    <t>Walsall Pulmonary Rehabilitation Service</t>
  </si>
  <si>
    <t>Whittington Health NHS Trust</t>
  </si>
  <si>
    <t>Whittington Health Pulmonary Rehabilitation</t>
  </si>
  <si>
    <t>Wiltshire Health and Care</t>
  </si>
  <si>
    <t>Wiltshire Community Respiratory Team</t>
  </si>
  <si>
    <t>Worcestershire Acute Hospitals NHS Trust</t>
  </si>
  <si>
    <t>Worcestershire COPD Team</t>
  </si>
  <si>
    <t>Wrightington, Wigan and Leigh NHS Foundation Trust</t>
  </si>
  <si>
    <t>Wrightington Wigan &amp; Leigh tier 2 Respiratory Services</t>
  </si>
  <si>
    <t>York and Scarborough Teaching Hospitals NHS Foundation Trust</t>
  </si>
  <si>
    <t>York and Selby Pulmonary Rehabilitation</t>
  </si>
  <si>
    <t>Your Healthcare</t>
  </si>
  <si>
    <t>Betsi Cadwaladr University LHB</t>
  </si>
  <si>
    <t>BCUHB - West Pulmonary Rehabilitation Service</t>
  </si>
  <si>
    <t>BCUHB - East Pulmonary Rehabilitation Service</t>
  </si>
  <si>
    <t>Cardiff and Vale University LHB</t>
  </si>
  <si>
    <t>University Hospital Llandough Pulmonary Rehabilitation Service</t>
  </si>
  <si>
    <t>Swansea Bay LHB</t>
  </si>
  <si>
    <t>Swansea Bay Health Board Pulmonary Rehabilitation Service</t>
  </si>
  <si>
    <t xml:space="preserve">West Cumbria and Solway PR </t>
  </si>
  <si>
    <t>Birmingham Community Healthcare NHS Foundation Trust</t>
  </si>
  <si>
    <t>BCHC Community Respiratory Service</t>
  </si>
  <si>
    <t>East Staffordshire Pulmonary Rehabilitation Service</t>
  </si>
  <si>
    <t>South East Staffordshire Pulmonary Rehabilitation Service</t>
  </si>
  <si>
    <t>Calderdale and Huddersfield NHS Foundation Trust</t>
  </si>
  <si>
    <t>Calderdale Pulmonary Rehabilitation Service (Audit paused)</t>
  </si>
  <si>
    <t>Barnet COPD Respiratory Service</t>
  </si>
  <si>
    <t>County Durham and Darlington NHS Foundation Trust</t>
  </si>
  <si>
    <t>Durham Dales Easington and Sedgefield (DDES) Pulmonary Rehabilitation Programme</t>
  </si>
  <si>
    <t>North Durham Pulmonary Rehabilitation</t>
  </si>
  <si>
    <t>Darlington Pulmonary Rehabilitation</t>
  </si>
  <si>
    <t>County Durham &amp; Darlington Pulmonary Rehabilitation</t>
  </si>
  <si>
    <t>Doncaster and Bassetlaw Teaching Hospitals NHS Foundation Trust</t>
  </si>
  <si>
    <t>Doncaster Pulmonary Rehabilitation Services</t>
  </si>
  <si>
    <t>North East Essex PR service</t>
  </si>
  <si>
    <t>Gateshead Health NHS Foundation Trust</t>
  </si>
  <si>
    <t>Gateshead Acute Pulmonary Rehabilitation Service</t>
  </si>
  <si>
    <t>Harrogate and District NHS Foundation Trust</t>
  </si>
  <si>
    <t>Harrogate Respiratory and Cardiac Physiotherapy</t>
  </si>
  <si>
    <t>Hywel Dda University LHB</t>
  </si>
  <si>
    <t>Hywel Dda Pulmonary Rehabilitation Service</t>
  </si>
  <si>
    <t>Leeds Community Healthcare NHS Trust</t>
  </si>
  <si>
    <t>Leeds Community Healthcare, Community Respiratory Service</t>
  </si>
  <si>
    <t>Knowsley Community Respiratory Service</t>
  </si>
  <si>
    <t>Milton Keynes University Hospital NHS Foundation Trust</t>
  </si>
  <si>
    <t>Milton Keynes Hospital Pulmonary Rehabilitation Programme</t>
  </si>
  <si>
    <t>Integrated Respiratory Service - Basildon - Brentwood and Thurrock</t>
  </si>
  <si>
    <t>Acute Respiratory Assessment Service (ARAS) COPD support team - North Manchester</t>
  </si>
  <si>
    <t>Nottingham North and East Adult Community Services</t>
  </si>
  <si>
    <t>Mansfield and Ashfield Respiratory Service</t>
  </si>
  <si>
    <t>Newark and Sherwood Pulmonary Rehabilitation Service</t>
  </si>
  <si>
    <t>Primary Integrated Community Services Ltd</t>
  </si>
  <si>
    <t>PICS Pulmonary Rehabilitation Service</t>
  </si>
  <si>
    <t>Shropshire Community Health NHS Trust</t>
  </si>
  <si>
    <t>Shropshire Pulmonary Rehabilitation</t>
  </si>
  <si>
    <t>Southampton Integrated COPD Team</t>
  </si>
  <si>
    <t>Crawley Horsham and Mid Sussex COPD Adult Community Services</t>
  </si>
  <si>
    <t>The Royal Marsden NHS Foundation Trust</t>
  </si>
  <si>
    <t>Sutton Community Respiratory Service</t>
  </si>
  <si>
    <t>The Royal Wolverhampton NHS Trust</t>
  </si>
  <si>
    <t>Wolverhampton Pulmonary Rehabilitation Service</t>
  </si>
  <si>
    <t>Surrey Heath Respiratory Care Team</t>
  </si>
  <si>
    <t>Warrington and Halton Hospitals NHS Foundation Trust</t>
  </si>
  <si>
    <t>The Warrington &amp; Halton Pulmonary Rehabilitation Service</t>
  </si>
  <si>
    <t>West Suffolk NHS Foundation Trust</t>
  </si>
  <si>
    <t>West Suffolk Pulmonary Rehabilitation Service</t>
  </si>
  <si>
    <t>Wirral University Teaching Hospital NHS Foundation Trust</t>
  </si>
  <si>
    <t>Wirral COPD, Pulmonary Rehabilitation &amp; Oxygen Service</t>
  </si>
  <si>
    <t>Responses received via the Workforce planning survey for the period 1 March 2021 – 28 February 2022</t>
  </si>
  <si>
    <t xml:space="preserve">Total no. of referrals </t>
  </si>
  <si>
    <r>
      <rPr>
        <b/>
        <sz val="11"/>
        <color rgb="FF44555F"/>
        <rFont val="Calibri"/>
        <family val="2"/>
        <scheme val="minor"/>
      </rPr>
      <t xml:space="preserve"> </t>
    </r>
    <r>
      <rPr>
        <sz val="11"/>
        <color rgb="FF44555F"/>
        <rFont val="Calibri"/>
        <family val="2"/>
        <scheme val="minor"/>
      </rPr>
      <t>Total no. initial assessment</t>
    </r>
  </si>
  <si>
    <t xml:space="preserve"> Total no. started PR </t>
  </si>
  <si>
    <t xml:space="preserve">Total no. discharge assessment </t>
  </si>
  <si>
    <t xml:space="preserve"> Total no.  primary care</t>
  </si>
  <si>
    <t xml:space="preserve"> Total no. community care</t>
  </si>
  <si>
    <t xml:space="preserve"> Total no. secondary care</t>
  </si>
  <si>
    <t xml:space="preserve"> Total no. self-referral</t>
  </si>
  <si>
    <t xml:space="preserve"> Total no. other</t>
  </si>
  <si>
    <t xml:space="preserve"> Total no. eligible COPD patients </t>
  </si>
  <si>
    <t xml:space="preserve"> Total no. asked</t>
  </si>
  <si>
    <t>Total no. gave consent</t>
  </si>
  <si>
    <t>4. Patients who attended initial assessment (after being referred)
1/03/21 - 28/02/22</t>
  </si>
  <si>
    <t>Total no. submitted to NACAP</t>
  </si>
  <si>
    <t>4. How many people completed an initial assessment (after being referred) with a view to enrolling onto a PR programme between 1 March 2021 – 28 February 2022?</t>
  </si>
  <si>
    <t>5. How many people started a PR programme (after initial assessment) between 1 March 2021 – 28 February 2022?</t>
  </si>
  <si>
    <t>5. Patients who started a PR programme (after initial assessment) 
1/03/21 - 28/02/22</t>
  </si>
  <si>
    <t>6. Patients who completed a discharge assessment (after initial assessment) 
1/03/21 - 28/02/22</t>
  </si>
  <si>
    <t>National case ascertainment rate 
(%)</t>
  </si>
  <si>
    <t>Total number of patient records submitted to NACAP PR audit 1/03/21 - 28/02/22</t>
  </si>
  <si>
    <t>6. How many people completed a discharge assessment (after initial assessment) between 1 March 2021 – 28 February 2022?</t>
  </si>
  <si>
    <t>7.1 How many of the referrals outlined in column D did your service receive from Primary care</t>
  </si>
  <si>
    <t>7.2 How many of the referrals outlined in column D did your service receive from Community care</t>
  </si>
  <si>
    <t>7.4 How many of the referrals outlined in column D did your service receive from Self-referral</t>
  </si>
  <si>
    <t>7.5 How many of the referrals outlined in column D did your service receive from Other</t>
  </si>
  <si>
    <r>
      <t xml:space="preserve">% total no. of initial assesment after referral
</t>
    </r>
    <r>
      <rPr>
        <i/>
        <sz val="11"/>
        <color rgb="FF44555F"/>
        <rFont val="Calibri"/>
        <family val="2"/>
        <scheme val="minor"/>
      </rPr>
      <t>(out of total referred - column C)</t>
    </r>
  </si>
  <si>
    <r>
      <t xml:space="preserve">% total no. started PR after intial assessment
</t>
    </r>
    <r>
      <rPr>
        <i/>
        <sz val="11"/>
        <color rgb="FF44555F"/>
        <rFont val="Calibri"/>
        <family val="2"/>
        <scheme val="minor"/>
      </rPr>
      <t>(out of total attending an initial assessment - column D)</t>
    </r>
  </si>
  <si>
    <r>
      <t xml:space="preserve">% total no.discharge assessment after initial assessment
</t>
    </r>
    <r>
      <rPr>
        <i/>
        <sz val="11"/>
        <color rgb="FF44555F"/>
        <rFont val="Calibri"/>
        <family val="2"/>
        <scheme val="minor"/>
      </rPr>
      <t>(out of total attending an initial assessment - column D)</t>
    </r>
  </si>
  <si>
    <r>
      <t xml:space="preserve"> % primary care 
</t>
    </r>
    <r>
      <rPr>
        <i/>
        <sz val="11"/>
        <color rgb="FF44555F"/>
        <rFont val="Calibri"/>
        <family val="2"/>
        <scheme val="minor"/>
      </rPr>
      <t>(out of total referred - column C)</t>
    </r>
  </si>
  <si>
    <r>
      <t xml:space="preserve"> % community care
</t>
    </r>
    <r>
      <rPr>
        <i/>
        <sz val="11"/>
        <color rgb="FF44555F"/>
        <rFont val="Calibri"/>
        <family val="2"/>
        <scheme val="minor"/>
      </rPr>
      <t>(out of total referred - column C)</t>
    </r>
  </si>
  <si>
    <r>
      <t xml:space="preserve"> % secondary care
</t>
    </r>
    <r>
      <rPr>
        <i/>
        <sz val="11"/>
        <color rgb="FF44555F"/>
        <rFont val="Calibri"/>
        <family val="2"/>
        <scheme val="minor"/>
      </rPr>
      <t>(out of total referred - column C)</t>
    </r>
  </si>
  <si>
    <r>
      <t xml:space="preserve">% self-referral
</t>
    </r>
    <r>
      <rPr>
        <i/>
        <sz val="11"/>
        <color rgb="FF44555F"/>
        <rFont val="Calibri"/>
        <family val="2"/>
        <scheme val="minor"/>
      </rPr>
      <t>(out of total referred - column C)</t>
    </r>
  </si>
  <si>
    <r>
      <t xml:space="preserve"> % other
</t>
    </r>
    <r>
      <rPr>
        <i/>
        <sz val="11"/>
        <color rgb="FF44555F"/>
        <rFont val="Calibri"/>
        <family val="2"/>
        <scheme val="minor"/>
      </rPr>
      <t>(out of total referred - column C)</t>
    </r>
  </si>
  <si>
    <r>
      <t xml:space="preserve">% not recorded
</t>
    </r>
    <r>
      <rPr>
        <i/>
        <sz val="11"/>
        <color rgb="FF44555F"/>
        <rFont val="Calibri"/>
        <family val="2"/>
        <scheme val="minor"/>
      </rPr>
      <t>(out of total referred - column C)</t>
    </r>
  </si>
  <si>
    <r>
      <t xml:space="preserve">% asked
</t>
    </r>
    <r>
      <rPr>
        <i/>
        <sz val="11"/>
        <color rgb="FF44555F"/>
        <rFont val="Calibri"/>
        <family val="2"/>
        <scheme val="minor"/>
      </rPr>
      <t>(out of total identified as eligible - column V)</t>
    </r>
  </si>
  <si>
    <r>
      <t xml:space="preserve"> % gave consent
</t>
    </r>
    <r>
      <rPr>
        <i/>
        <sz val="11"/>
        <color rgb="FF44555F"/>
        <rFont val="Calibri"/>
        <family val="2"/>
        <scheme val="minor"/>
      </rPr>
      <t>(out of total approached - column W)</t>
    </r>
  </si>
  <si>
    <t>&lt;5</t>
  </si>
  <si>
    <t>7.3 How many of the referrals outlined in column D did your service receive from Secondary care</t>
  </si>
  <si>
    <t>-</t>
  </si>
  <si>
    <t>(total number people with COPD identified as eliable - column V compared with number entered into the audit - column AA)</t>
  </si>
  <si>
    <t>Case ascertainment rate 
(%)
(number of patients identified as eligible compared with the number entered into the audit)</t>
  </si>
  <si>
    <t>ICS</t>
  </si>
  <si>
    <t xml:space="preserve">West Yorkshire and Harrogate </t>
  </si>
  <si>
    <t xml:space="preserve">Coventry and Warwickshire </t>
  </si>
  <si>
    <t xml:space="preserve">North Central London Partners in health and care </t>
  </si>
  <si>
    <t xml:space="preserve">North East London Health &amp; Care Partnership </t>
  </si>
  <si>
    <t xml:space="preserve">Bedfordshire, Luton and Milton Keynes </t>
  </si>
  <si>
    <t>Buckinghamshire, Oxfordshire and Berkshire West</t>
  </si>
  <si>
    <t xml:space="preserve">Lancashire and South Cumbria </t>
  </si>
  <si>
    <t xml:space="preserve">Humber Coast and Vale </t>
  </si>
  <si>
    <t>Norfolk and Waveney Health and Care Partnership</t>
  </si>
  <si>
    <t xml:space="preserve">North East and North Cumbria </t>
  </si>
  <si>
    <t xml:space="preserve">South West London Health and Care Partnership </t>
  </si>
  <si>
    <t xml:space="preserve">Somerset </t>
  </si>
  <si>
    <t xml:space="preserve">Greater Manchester Health and Social Care Partnership </t>
  </si>
  <si>
    <t xml:space="preserve">South East London Integrated Care System </t>
  </si>
  <si>
    <t xml:space="preserve">Buckinghamshire, Oxfordshire and Berkshire West </t>
  </si>
  <si>
    <t xml:space="preserve">Cambridgeshire and Peterborough </t>
  </si>
  <si>
    <t xml:space="preserve">North West London Integrated Care System </t>
  </si>
  <si>
    <t>Hertfordshire and West Essex</t>
  </si>
  <si>
    <t xml:space="preserve">Cheshire and Merseyside Health and Care Partnership </t>
  </si>
  <si>
    <t xml:space="preserve">Cornwall and the Isles of Scilly Health and Care Partnership </t>
  </si>
  <si>
    <t xml:space="preserve">Surrey Heartlands Health and Care </t>
  </si>
  <si>
    <t xml:space="preserve">Joined Up Care Derbyshire </t>
  </si>
  <si>
    <t xml:space="preserve">Our Dorset </t>
  </si>
  <si>
    <t xml:space="preserve">Sussex Health and Care Partnership </t>
  </si>
  <si>
    <t xml:space="preserve">Suffolk and North East Essex </t>
  </si>
  <si>
    <t xml:space="preserve">Frimley Health and Care </t>
  </si>
  <si>
    <t xml:space="preserve">Coventry and Warwickshire Health and Care Partnership </t>
  </si>
  <si>
    <t xml:space="preserve">Our Healthier South East London </t>
  </si>
  <si>
    <t xml:space="preserve">Herefordshire and Worcestshire Health and Care NHS Trust </t>
  </si>
  <si>
    <t>Bath and North East Somerset, Swindon and Wiltshire</t>
  </si>
  <si>
    <t xml:space="preserve">The Black Country </t>
  </si>
  <si>
    <t xml:space="preserve">Leicester, Leicestershire and Rutland </t>
  </si>
  <si>
    <t xml:space="preserve">Live Healthy Live Happy Birmingham and Solihull </t>
  </si>
  <si>
    <t xml:space="preserve">Hampshire and Isle of Wight </t>
  </si>
  <si>
    <t xml:space="preserve">South Yorkshire and Bassetlaw </t>
  </si>
  <si>
    <t xml:space="preserve">Together for Devon </t>
  </si>
  <si>
    <t>Mid and South Essex Health and Care Partnership</t>
  </si>
  <si>
    <t xml:space="preserve">Nottingham and Nottinghamshire </t>
  </si>
  <si>
    <t>Lincolnshire</t>
  </si>
  <si>
    <t>Kent and Medway Integrated Care System</t>
  </si>
  <si>
    <t xml:space="preserve">Northamptonshire Health and Care </t>
  </si>
  <si>
    <t>Cheshire and Merseyside</t>
  </si>
  <si>
    <t>West Yorkshire and Harrogate Health and Care Partnership</t>
  </si>
  <si>
    <t>Together we're better - Staffordshire and Stoke-on-Trent</t>
  </si>
  <si>
    <t xml:space="preserve">Mid and South Essex </t>
  </si>
  <si>
    <t xml:space="preserve">Shropshire, Telford and Wrekin </t>
  </si>
  <si>
    <t xml:space="preserve">One Gloucestershire </t>
  </si>
  <si>
    <t xml:space="preserve">Norfolk and Waveny Partnership </t>
  </si>
  <si>
    <t>Region</t>
  </si>
  <si>
    <t xml:space="preserve">Midlands </t>
  </si>
  <si>
    <t xml:space="preserve">North East and Yorkshire </t>
  </si>
  <si>
    <t>London</t>
  </si>
  <si>
    <t>North East and Yorkshire</t>
  </si>
  <si>
    <t>North West</t>
  </si>
  <si>
    <t>East of England</t>
  </si>
  <si>
    <t>Midlands</t>
  </si>
  <si>
    <t>South East</t>
  </si>
  <si>
    <t xml:space="preserve">South East </t>
  </si>
  <si>
    <t>South West</t>
  </si>
  <si>
    <t xml:space="preserve">East of England </t>
  </si>
  <si>
    <t>Your heathcare Pulmonary Rehabilitation Service</t>
  </si>
  <si>
    <t>Cwm Taf Morgannwg University UHB Pulmonary Rehabilitation Service</t>
  </si>
  <si>
    <t>Herefordshire Pulmonary Rehabilitation Programme</t>
  </si>
  <si>
    <t>Newport Pulmonary Rehabilitation</t>
  </si>
  <si>
    <t>Pennine Pulmonary Rehabilitation - Fairfield Hospital</t>
  </si>
  <si>
    <t>Rotherham Breathing Space</t>
  </si>
  <si>
    <t>The Rotherham NHS Foundation Trust</t>
  </si>
  <si>
    <t>Worthing &amp; Southlands Pulmonary Rehabilitation Programme</t>
  </si>
  <si>
    <t>Aneurin Bevan University LHB</t>
  </si>
  <si>
    <t>Wye Valley NHS Trust</t>
  </si>
  <si>
    <t>Cwm Taf Morgannwg University UHB</t>
  </si>
  <si>
    <t>South Yorkshire and Bassetlaw</t>
  </si>
  <si>
    <t>Herefordshire and Worcestershire​</t>
  </si>
  <si>
    <t>Suffolk and North East Essex​</t>
  </si>
  <si>
    <t>Bristol, North Somerset and South Gloucestershire​</t>
  </si>
  <si>
    <t xml:space="preserve">Bristol, North Somerset and South Gloucestershire </t>
  </si>
  <si>
    <t>Sussex Health and Care Partnership</t>
  </si>
  <si>
    <t>BCUHB - Centre Pulmonary Rehabilitation Service</t>
  </si>
  <si>
    <t>University Hospitals of Morecambe Bay Community Respiratory Service</t>
  </si>
  <si>
    <t>Filter row</t>
  </si>
  <si>
    <t>Services that entered data into the audit but did not complete the survey</t>
  </si>
  <si>
    <t>Services that have not entered data into the audit or completed the survey</t>
  </si>
  <si>
    <t>Services that have not entered data into the audit but completed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</si>
</sst>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rgb="FF44555F"/>
      <name val="Calibri"/>
      <family val="2"/>
      <scheme val="minor"/>
    </font>
    <font>
      <b/>
      <sz val="11"/>
      <color rgb="FF44555F"/>
      <name val="Calibri"/>
      <family val="2"/>
      <scheme val="minor"/>
    </font>
    <font>
      <sz val="11"/>
      <color theme="3" tint="0.249977111117893"/>
      <name val="Calibri"/>
      <family val="2"/>
    </font>
    <font>
      <sz val="11"/>
      <color theme="1" tint="0.34998626667073579"/>
      <name val="Calibri"/>
      <family val="2"/>
      <scheme val="minor"/>
    </font>
    <font>
      <b/>
      <sz val="14"/>
      <color theme="0"/>
      <name val="Calibri"/>
      <family val="2"/>
      <scheme val="minor"/>
    </font>
    <font>
      <sz val="9"/>
      <color indexed="81"/>
      <name val="Tahoma"/>
      <family val="2"/>
    </font>
    <font>
      <b/>
      <sz val="9"/>
      <color indexed="81"/>
      <name val="Tahoma"/>
      <family val="2"/>
    </font>
    <font>
      <i/>
      <sz val="11"/>
      <color rgb="FF44555F"/>
      <name val="Calibri"/>
      <family val="2"/>
      <scheme val="minor"/>
    </font>
    <font>
      <b/>
      <sz val="11"/>
      <color theme="1"/>
      <name val="Calibri"/>
      <family val="2"/>
      <scheme val="minor"/>
    </font>
    <font>
      <sz val="11"/>
      <color rgb="FF000000"/>
      <name val="Calibri"/>
      <family val="2"/>
      <scheme val="minor"/>
    </font>
    <font>
      <sz val="14"/>
      <color theme="1"/>
      <name val="Calibri"/>
      <family val="2"/>
      <scheme val="minor"/>
    </font>
  </fonts>
  <fills count="5">
    <fill>
      <patternFill patternType="none"/>
    </fill>
    <fill>
      <patternFill patternType="gray125"/>
    </fill>
    <fill>
      <patternFill patternType="solid">
        <fgColor rgb="FF00AAA7"/>
        <bgColor indexed="64"/>
      </patternFill>
    </fill>
    <fill>
      <patternFill patternType="solid">
        <fgColor rgb="FFD9EFEC"/>
        <bgColor indexed="64"/>
      </patternFill>
    </fill>
    <fill>
      <patternFill patternType="solid">
        <fgColor theme="0"/>
        <bgColor indexed="64"/>
      </patternFill>
    </fill>
  </fills>
  <borders count="16">
    <border>
      <left/>
      <right/>
      <top/>
      <bottom/>
      <diagonal/>
    </border>
    <border>
      <left style="thin">
        <color rgb="FF00AAA7"/>
      </left>
      <right style="thin">
        <color rgb="FF00AAA7"/>
      </right>
      <top style="thin">
        <color rgb="FF00AAA7"/>
      </top>
      <bottom style="thin">
        <color rgb="FF00AAA7"/>
      </bottom>
      <diagonal/>
    </border>
    <border>
      <left style="thin">
        <color rgb="FFD9EFEC"/>
      </left>
      <right style="thin">
        <color rgb="FFD9EFEC"/>
      </right>
      <top style="thin">
        <color rgb="FFD9EFEC"/>
      </top>
      <bottom style="thin">
        <color rgb="FFD9EFEC"/>
      </bottom>
      <diagonal/>
    </border>
    <border>
      <left/>
      <right style="thin">
        <color rgb="FF00AAA7"/>
      </right>
      <top style="thin">
        <color rgb="FF00AAA7"/>
      </top>
      <bottom style="thin">
        <color rgb="FF00AAA7"/>
      </bottom>
      <diagonal/>
    </border>
    <border>
      <left style="thin">
        <color rgb="FF00AAA7"/>
      </left>
      <right style="thin">
        <color rgb="FF00AAA7"/>
      </right>
      <top/>
      <bottom style="thin">
        <color rgb="FF00AAA7"/>
      </bottom>
      <diagonal/>
    </border>
    <border>
      <left style="thin">
        <color rgb="FF00AAA7"/>
      </left>
      <right/>
      <top style="thin">
        <color rgb="FF00AAA7"/>
      </top>
      <bottom style="thin">
        <color rgb="FF00AAA7"/>
      </bottom>
      <diagonal/>
    </border>
    <border>
      <left style="thin">
        <color rgb="FF00AAA7"/>
      </left>
      <right style="thin">
        <color rgb="FF00AAA7"/>
      </right>
      <top style="thin">
        <color rgb="FF00AAA7"/>
      </top>
      <bottom/>
      <diagonal/>
    </border>
    <border>
      <left/>
      <right/>
      <top style="thin">
        <color rgb="FF00AAA7"/>
      </top>
      <bottom style="thin">
        <color rgb="FF00AAA7"/>
      </bottom>
      <diagonal/>
    </border>
    <border>
      <left style="thin">
        <color rgb="FFD9EFEC"/>
      </left>
      <right style="thin">
        <color rgb="FFD9EFEC"/>
      </right>
      <top style="thin">
        <color rgb="FFD9EFEC"/>
      </top>
      <bottom/>
      <diagonal/>
    </border>
    <border>
      <left/>
      <right style="thin">
        <color rgb="FFD9EFEC"/>
      </right>
      <top style="thin">
        <color rgb="FFD9EFEC"/>
      </top>
      <bottom/>
      <diagonal/>
    </border>
    <border>
      <left/>
      <right style="thin">
        <color rgb="FF00AAA7"/>
      </right>
      <top/>
      <bottom style="thin">
        <color rgb="FF00AAA7"/>
      </bottom>
      <diagonal/>
    </border>
    <border>
      <left style="thin">
        <color rgb="FFD9EFEC"/>
      </left>
      <right/>
      <top style="thin">
        <color rgb="FFD9EFEC"/>
      </top>
      <bottom style="thin">
        <color rgb="FFD9EFEC"/>
      </bottom>
      <diagonal/>
    </border>
    <border>
      <left style="thin">
        <color rgb="FF00AAA7"/>
      </left>
      <right/>
      <top/>
      <bottom style="thin">
        <color rgb="FF00AAA7"/>
      </bottom>
      <diagonal/>
    </border>
    <border>
      <left style="thin">
        <color rgb="FF00AAA7"/>
      </left>
      <right/>
      <top style="thin">
        <color rgb="FF00AAA7"/>
      </top>
      <bottom/>
      <diagonal/>
    </border>
    <border>
      <left/>
      <right/>
      <top style="thin">
        <color rgb="FF00AAA7"/>
      </top>
      <bottom/>
      <diagonal/>
    </border>
    <border>
      <left/>
      <right style="thin">
        <color rgb="FF00AAA7"/>
      </right>
      <top style="thin">
        <color rgb="FF00AAA7"/>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9" fontId="0" fillId="0" borderId="0" xfId="1" applyFont="1" applyAlignment="1"/>
    <xf numFmtId="0" fontId="0" fillId="4" borderId="0" xfId="0" applyFill="1"/>
    <xf numFmtId="0" fontId="4" fillId="0" borderId="1" xfId="0" applyFont="1" applyBorder="1" applyAlignment="1">
      <alignment horizontal="right"/>
    </xf>
    <xf numFmtId="9" fontId="4" fillId="0" borderId="1" xfId="1" applyFont="1" applyBorder="1" applyAlignment="1">
      <alignment horizontal="right"/>
    </xf>
    <xf numFmtId="164" fontId="4" fillId="0" borderId="1" xfId="0" applyNumberFormat="1" applyFont="1" applyBorder="1" applyAlignment="1">
      <alignment horizontal="right"/>
    </xf>
    <xf numFmtId="0" fontId="4" fillId="0" borderId="1" xfId="1" applyNumberFormat="1" applyFont="1" applyBorder="1" applyAlignment="1">
      <alignment horizontal="right"/>
    </xf>
    <xf numFmtId="0" fontId="4" fillId="0" borderId="4" xfId="0" applyFont="1" applyBorder="1" applyAlignment="1">
      <alignment horizontal="right"/>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2" fillId="2" borderId="2" xfId="0" applyFont="1" applyFill="1" applyBorder="1" applyAlignment="1">
      <alignment horizontal="center" wrapText="1"/>
    </xf>
    <xf numFmtId="0" fontId="2" fillId="2" borderId="2"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0" fontId="2" fillId="2" borderId="0" xfId="0" applyFont="1" applyFill="1" applyBorder="1" applyAlignment="1">
      <alignment horizontal="center" wrapText="1"/>
    </xf>
    <xf numFmtId="9" fontId="2" fillId="2" borderId="0" xfId="1" applyFont="1" applyFill="1" applyBorder="1" applyAlignment="1">
      <alignment horizontal="center" wrapText="1"/>
    </xf>
    <xf numFmtId="0" fontId="2" fillId="3" borderId="0" xfId="0" applyFont="1" applyFill="1" applyBorder="1" applyAlignment="1">
      <alignment horizontal="left" wrapText="1"/>
    </xf>
    <xf numFmtId="0" fontId="2" fillId="3" borderId="0" xfId="0" applyFont="1" applyFill="1" applyBorder="1" applyAlignment="1">
      <alignment horizontal="center" wrapText="1"/>
    </xf>
    <xf numFmtId="9" fontId="2" fillId="3" borderId="0" xfId="1" applyFont="1" applyFill="1" applyBorder="1" applyAlignment="1">
      <alignment horizontal="center" wrapText="1"/>
    </xf>
    <xf numFmtId="0" fontId="5" fillId="3" borderId="0" xfId="0" applyFont="1" applyFill="1" applyBorder="1" applyAlignment="1">
      <alignment horizontal="left" wrapText="1"/>
    </xf>
    <xf numFmtId="0" fontId="7" fillId="0" borderId="1" xfId="0" applyFont="1" applyBorder="1"/>
    <xf numFmtId="0" fontId="7" fillId="0" borderId="1" xfId="0" applyFont="1" applyFill="1" applyBorder="1"/>
    <xf numFmtId="0" fontId="7" fillId="0" borderId="1" xfId="0" applyFont="1" applyBorder="1" applyAlignment="1">
      <alignment horizontal="right"/>
    </xf>
    <xf numFmtId="9" fontId="7" fillId="0" borderId="1" xfId="1" applyFont="1" applyBorder="1" applyAlignment="1"/>
    <xf numFmtId="0" fontId="6" fillId="0" borderId="1" xfId="0" applyFont="1" applyBorder="1"/>
    <xf numFmtId="9" fontId="0" fillId="0" borderId="1" xfId="1" applyFont="1" applyBorder="1" applyAlignment="1"/>
    <xf numFmtId="0" fontId="4" fillId="0" borderId="1" xfId="0" applyFont="1" applyBorder="1"/>
    <xf numFmtId="0" fontId="7" fillId="0" borderId="6" xfId="0" applyFont="1" applyBorder="1"/>
    <xf numFmtId="0" fontId="7" fillId="4" borderId="0" xfId="0" applyFont="1" applyFill="1" applyBorder="1"/>
    <xf numFmtId="0" fontId="7" fillId="4" borderId="5" xfId="0" applyFont="1" applyFill="1" applyBorder="1"/>
    <xf numFmtId="0" fontId="7" fillId="4" borderId="7" xfId="0" applyFont="1" applyFill="1" applyBorder="1"/>
    <xf numFmtId="0" fontId="7" fillId="4" borderId="3" xfId="0" applyFont="1" applyFill="1" applyBorder="1"/>
    <xf numFmtId="0" fontId="4" fillId="0" borderId="1" xfId="0" applyFont="1" applyFill="1" applyBorder="1"/>
    <xf numFmtId="0" fontId="4" fillId="0" borderId="1" xfId="0" applyFont="1" applyBorder="1" applyAlignment="1">
      <alignment horizontal="left"/>
    </xf>
    <xf numFmtId="0" fontId="4" fillId="0" borderId="1" xfId="0" applyFont="1" applyFill="1" applyBorder="1" applyAlignment="1">
      <alignment horizontal="left"/>
    </xf>
    <xf numFmtId="0" fontId="4" fillId="0" borderId="3" xfId="0" applyFont="1" applyBorder="1"/>
    <xf numFmtId="0" fontId="4" fillId="0" borderId="3" xfId="0" applyFont="1" applyBorder="1" applyAlignment="1">
      <alignment horizontal="left"/>
    </xf>
    <xf numFmtId="0" fontId="4" fillId="0" borderId="6" xfId="0" applyFont="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4" fillId="4" borderId="7" xfId="0" applyFont="1" applyFill="1" applyBorder="1" applyAlignment="1">
      <alignment horizontal="left"/>
    </xf>
    <xf numFmtId="0" fontId="4" fillId="4" borderId="3" xfId="0" applyFont="1" applyFill="1" applyBorder="1" applyAlignment="1">
      <alignment horizontal="left"/>
    </xf>
    <xf numFmtId="0" fontId="4" fillId="4" borderId="7" xfId="0" applyFont="1" applyFill="1" applyBorder="1"/>
    <xf numFmtId="0" fontId="4" fillId="4" borderId="3" xfId="0" applyFont="1" applyFill="1" applyBorder="1"/>
    <xf numFmtId="0" fontId="4" fillId="0" borderId="1" xfId="0" applyFont="1" applyBorder="1" applyAlignment="1">
      <alignment horizontal="right" vertical="center"/>
    </xf>
    <xf numFmtId="0" fontId="4" fillId="0" borderId="1" xfId="0" applyFont="1" applyFill="1" applyBorder="1" applyAlignment="1">
      <alignment horizontal="right"/>
    </xf>
    <xf numFmtId="0" fontId="4" fillId="0" borderId="4" xfId="0" applyFont="1" applyBorder="1"/>
    <xf numFmtId="0" fontId="4" fillId="0" borderId="4" xfId="0" applyFont="1" applyFill="1" applyBorder="1"/>
    <xf numFmtId="0" fontId="5" fillId="3" borderId="1" xfId="0" applyFont="1" applyFill="1" applyBorder="1" applyAlignment="1">
      <alignment horizontal="left" wrapText="1"/>
    </xf>
    <xf numFmtId="0" fontId="5" fillId="3" borderId="1" xfId="0" applyFont="1" applyFill="1" applyBorder="1" applyAlignment="1">
      <alignment horizontal="center" wrapText="1"/>
    </xf>
    <xf numFmtId="0" fontId="7" fillId="0" borderId="1" xfId="0" applyFont="1" applyBorder="1" applyAlignment="1">
      <alignment horizontal="left"/>
    </xf>
    <xf numFmtId="0" fontId="7" fillId="0" borderId="1" xfId="0" applyFont="1" applyBorder="1" applyAlignment="1">
      <alignment horizontal="right" vertical="center"/>
    </xf>
    <xf numFmtId="0" fontId="7" fillId="0" borderId="3" xfId="0" applyFont="1" applyBorder="1" applyAlignment="1">
      <alignment horizontal="left"/>
    </xf>
    <xf numFmtId="0" fontId="7" fillId="0" borderId="6" xfId="0" applyFont="1" applyBorder="1" applyAlignment="1">
      <alignment horizontal="left"/>
    </xf>
    <xf numFmtId="0" fontId="7" fillId="4" borderId="5" xfId="0" applyFont="1" applyFill="1" applyBorder="1" applyAlignment="1">
      <alignment horizontal="left"/>
    </xf>
    <xf numFmtId="0" fontId="7" fillId="4" borderId="7" xfId="0" applyFont="1" applyFill="1" applyBorder="1" applyAlignment="1">
      <alignment horizontal="left"/>
    </xf>
    <xf numFmtId="0" fontId="7" fillId="4" borderId="3" xfId="0" applyFont="1" applyFill="1" applyBorder="1" applyAlignment="1">
      <alignment horizontal="left"/>
    </xf>
    <xf numFmtId="0" fontId="0" fillId="0" borderId="2" xfId="0" applyFont="1" applyBorder="1"/>
    <xf numFmtId="0" fontId="0" fillId="0" borderId="9" xfId="0" applyFont="1" applyBorder="1" applyAlignment="1"/>
    <xf numFmtId="0" fontId="0" fillId="0" borderId="8" xfId="0" applyFont="1" applyBorder="1" applyAlignment="1"/>
    <xf numFmtId="0" fontId="0" fillId="0" borderId="1" xfId="0" applyFont="1" applyBorder="1"/>
    <xf numFmtId="9" fontId="13" fillId="0" borderId="1" xfId="1" applyFont="1" applyBorder="1" applyAlignment="1"/>
    <xf numFmtId="0" fontId="0" fillId="0" borderId="0" xfId="0" applyFont="1"/>
    <xf numFmtId="9" fontId="4" fillId="0" borderId="1" xfId="1" applyFont="1" applyBorder="1" applyAlignment="1"/>
    <xf numFmtId="0" fontId="0" fillId="4" borderId="0" xfId="0" applyFont="1" applyFill="1" applyBorder="1"/>
    <xf numFmtId="0" fontId="14" fillId="0" borderId="0" xfId="0" applyFont="1"/>
    <xf numFmtId="0" fontId="4" fillId="0" borderId="5" xfId="0" applyFont="1" applyBorder="1" applyAlignment="1">
      <alignment horizontal="left"/>
    </xf>
    <xf numFmtId="0" fontId="4" fillId="3" borderId="10" xfId="0" applyFont="1" applyFill="1" applyBorder="1" applyAlignment="1">
      <alignment horizontal="center" wrapText="1"/>
    </xf>
    <xf numFmtId="0" fontId="4" fillId="0" borderId="4" xfId="0" applyFont="1" applyBorder="1" applyAlignment="1">
      <alignment horizontal="left"/>
    </xf>
    <xf numFmtId="0" fontId="2" fillId="2" borderId="11" xfId="0" applyFont="1" applyFill="1" applyBorder="1" applyAlignment="1">
      <alignment horizontal="center" wrapText="1"/>
    </xf>
    <xf numFmtId="0" fontId="11" fillId="3" borderId="12" xfId="0" applyFont="1" applyFill="1" applyBorder="1" applyAlignment="1">
      <alignment horizontal="center" wrapText="1"/>
    </xf>
    <xf numFmtId="164" fontId="4" fillId="0" borderId="5" xfId="0" applyNumberFormat="1" applyFont="1" applyBorder="1" applyAlignment="1">
      <alignment horizontal="right"/>
    </xf>
    <xf numFmtId="0" fontId="2" fillId="0" borderId="0" xfId="0" applyFont="1" applyFill="1" applyBorder="1" applyAlignment="1">
      <alignment horizont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xf numFmtId="164" fontId="4" fillId="0" borderId="0" xfId="0" applyNumberFormat="1" applyFont="1" applyFill="1" applyBorder="1" applyAlignment="1">
      <alignment horizontal="right"/>
    </xf>
    <xf numFmtId="0" fontId="4" fillId="0" borderId="0" xfId="0" applyFont="1" applyFill="1" applyBorder="1" applyAlignment="1">
      <alignment horizontal="right"/>
    </xf>
    <xf numFmtId="0" fontId="0" fillId="0" borderId="0" xfId="0" applyFont="1" applyFill="1" applyBorder="1" applyAlignment="1">
      <alignment horizontal="right"/>
    </xf>
    <xf numFmtId="0" fontId="4" fillId="0" borderId="6" xfId="0" applyFont="1" applyBorder="1" applyAlignment="1">
      <alignment horizontal="right"/>
    </xf>
    <xf numFmtId="9" fontId="4" fillId="0" borderId="6" xfId="1" applyFont="1" applyBorder="1" applyAlignment="1">
      <alignment horizontal="right"/>
    </xf>
    <xf numFmtId="164" fontId="4" fillId="0" borderId="6" xfId="0" applyNumberFormat="1" applyFont="1" applyBorder="1" applyAlignment="1">
      <alignment horizontal="right"/>
    </xf>
    <xf numFmtId="0" fontId="4" fillId="0" borderId="6" xfId="1" applyNumberFormat="1" applyFont="1" applyBorder="1" applyAlignment="1">
      <alignment horizontal="right"/>
    </xf>
    <xf numFmtId="164" fontId="4" fillId="0" borderId="13" xfId="0" applyNumberFormat="1" applyFont="1" applyBorder="1" applyAlignment="1">
      <alignment horizontal="right"/>
    </xf>
    <xf numFmtId="0" fontId="0" fillId="0" borderId="0" xfId="0" applyFont="1" applyFill="1" applyBorder="1"/>
    <xf numFmtId="9" fontId="2" fillId="2" borderId="11" xfId="1" applyFont="1" applyFill="1" applyBorder="1" applyAlignment="1">
      <alignment horizontal="center" wrapText="1"/>
    </xf>
    <xf numFmtId="9" fontId="4" fillId="0" borderId="5" xfId="1" applyFont="1" applyFill="1" applyBorder="1" applyAlignment="1">
      <alignment horizontal="right"/>
    </xf>
    <xf numFmtId="0" fontId="4" fillId="0" borderId="0" xfId="0" applyFont="1" applyFill="1" applyBorder="1"/>
    <xf numFmtId="0" fontId="4" fillId="0" borderId="13" xfId="0" applyFont="1" applyBorder="1" applyAlignment="1">
      <alignment horizontal="left"/>
    </xf>
    <xf numFmtId="0" fontId="4" fillId="4" borderId="14" xfId="0" applyFont="1" applyFill="1" applyBorder="1" applyAlignment="1">
      <alignment horizontal="left"/>
    </xf>
    <xf numFmtId="0" fontId="4" fillId="4" borderId="15" xfId="0" applyFont="1" applyFill="1" applyBorder="1" applyAlignment="1">
      <alignment horizontal="left"/>
    </xf>
    <xf numFmtId="0" fontId="4" fillId="0" borderId="15" xfId="0" applyFont="1" applyBorder="1" applyAlignment="1">
      <alignment horizontal="left"/>
    </xf>
    <xf numFmtId="0" fontId="4" fillId="0" borderId="6" xfId="0" applyFont="1" applyBorder="1" applyAlignment="1">
      <alignment horizontal="right" vertical="center"/>
    </xf>
    <xf numFmtId="9" fontId="4" fillId="0" borderId="13" xfId="1" applyFont="1" applyFill="1" applyBorder="1" applyAlignment="1">
      <alignment horizontal="right"/>
    </xf>
    <xf numFmtId="0" fontId="4" fillId="0" borderId="0" xfId="0" applyFont="1" applyAlignment="1">
      <alignment horizontal="left"/>
    </xf>
    <xf numFmtId="0" fontId="0" fillId="0" borderId="0" xfId="0" applyAlignment="1">
      <alignment horizont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2" xfId="0" applyFont="1" applyFill="1" applyBorder="1" applyAlignment="1">
      <alignment horizontal="left"/>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0" fontId="8" fillId="2" borderId="8" xfId="0" applyFont="1" applyFill="1" applyBorder="1" applyAlignment="1">
      <alignment horizontal="left"/>
    </xf>
    <xf numFmtId="0" fontId="8" fillId="2" borderId="1" xfId="0" applyFont="1" applyFill="1" applyBorder="1" applyAlignment="1">
      <alignment horizontal="left"/>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4555F"/>
      <color rgb="FF00AAA7"/>
      <color rgb="FFD9E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40</xdr:row>
      <xdr:rowOff>2639</xdr:rowOff>
    </xdr:to>
    <xdr:pic>
      <xdr:nvPicPr>
        <xdr:cNvPr id="6" name="Picture 5" descr="Macintosh HD:Users:Studio:Desktop:Work:Stuff:NACAP:NACAP_letterhead_LS.jpg">
          <a:extLst>
            <a:ext uri="{FF2B5EF4-FFF2-40B4-BE49-F238E27FC236}">
              <a16:creationId xmlns:a16="http://schemas.microsoft.com/office/drawing/2014/main" id="{CC52E74A-9F43-44A3-81C3-0DAA62C0A1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86770" cy="7365464"/>
        </a:xfrm>
        <a:prstGeom prst="rect">
          <a:avLst/>
        </a:prstGeom>
        <a:noFill/>
        <a:ln>
          <a:noFill/>
        </a:ln>
        <a:extLst>
          <a:ext uri="{FAA26D3D-D897-4be2-8F04-BA451C77F1D7}">
            <ma14:placeholder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lc="http://schemas.openxmlformats.org/drawingml/2006/lockedCanvas"/>
          </a:ext>
        </a:extLst>
      </xdr:spPr>
    </xdr:pic>
    <xdr:clientData/>
  </xdr:twoCellAnchor>
  <xdr:twoCellAnchor>
    <xdr:from>
      <xdr:col>0</xdr:col>
      <xdr:colOff>0</xdr:colOff>
      <xdr:row>9</xdr:row>
      <xdr:rowOff>104139</xdr:rowOff>
    </xdr:from>
    <xdr:to>
      <xdr:col>18</xdr:col>
      <xdr:colOff>0</xdr:colOff>
      <xdr:row>44</xdr:row>
      <xdr:rowOff>544284</xdr:rowOff>
    </xdr:to>
    <xdr:sp macro="" textlink="">
      <xdr:nvSpPr>
        <xdr:cNvPr id="7" name="TextBox 6">
          <a:extLst>
            <a:ext uri="{FF2B5EF4-FFF2-40B4-BE49-F238E27FC236}">
              <a16:creationId xmlns:a16="http://schemas.microsoft.com/office/drawing/2014/main" id="{299C9786-E38C-41DD-BF89-9704076D0569}"/>
            </a:ext>
          </a:extLst>
        </xdr:cNvPr>
        <xdr:cNvSpPr txBox="1"/>
      </xdr:nvSpPr>
      <xdr:spPr>
        <a:xfrm>
          <a:off x="0" y="1696175"/>
          <a:ext cx="11266714" cy="67266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706D"/>
              </a:solidFill>
            </a:rPr>
            <a:t>National Asthma and COPD Audit Programme</a:t>
          </a:r>
        </a:p>
        <a:p>
          <a:r>
            <a:rPr lang="en-GB" sz="1600" b="1">
              <a:solidFill>
                <a:srgbClr val="00AAA7"/>
              </a:solidFill>
            </a:rPr>
            <a:t>Pulmonary rehabilitation (PR) audit</a:t>
          </a:r>
          <a:r>
            <a:rPr lang="en-GB" sz="1600" b="1" baseline="0">
              <a:solidFill>
                <a:srgbClr val="00AAA7"/>
              </a:solidFill>
            </a:rPr>
            <a:t> - Case ascertainment and workforce planning</a:t>
          </a:r>
        </a:p>
        <a:p>
          <a:endParaRPr lang="en-GB" sz="1100" b="0">
            <a:solidFill>
              <a:srgbClr val="F48221"/>
            </a:solidFill>
          </a:endParaRPr>
        </a:p>
        <a:p>
          <a:r>
            <a:rPr lang="en-GB" sz="1100" b="0" i="1">
              <a:solidFill>
                <a:srgbClr val="44555F"/>
              </a:solidFill>
            </a:rPr>
            <a:t>This PR case ascertainment and workforce planning report provides important information on a) the complete number of referrals being received by PR services (including non-COPD) and b) the number of people with COPD eligible for and included in the NACAP PR clinical audit. It has been produced to inform national commissioning of PR services and to complement NACAP’s national clinical audit report, Drawing Breath, published in January 2023. Data is presented at national, country and service level (with NHS regional, integrated care system (ICS) and local health board (LHB) details) to enable national and local benchmarking. It should be used by services and all necessary stakeholders to inform national policy, funding and service development of PR services.  If you have any queries or concerns about this please email </a:t>
          </a:r>
          <a:r>
            <a:rPr lang="en-GB" sz="1100" b="1" i="1">
              <a:solidFill>
                <a:srgbClr val="00AAA7"/>
              </a:solidFill>
            </a:rPr>
            <a:t>pulmrehab@rcp.ac.uk</a:t>
          </a:r>
          <a:r>
            <a:rPr lang="en-GB" sz="1100" b="0" i="1">
              <a:solidFill>
                <a:srgbClr val="44555F"/>
              </a:solidFill>
            </a:rPr>
            <a:t>.  </a:t>
          </a:r>
        </a:p>
        <a:p>
          <a:r>
            <a:rPr lang="en-GB" sz="1100" b="0" i="1">
              <a:solidFill>
                <a:srgbClr val="44555F"/>
              </a:solidFill>
            </a:rPr>
            <a:t> </a:t>
          </a:r>
        </a:p>
        <a:p>
          <a:r>
            <a:rPr lang="en-GB" sz="1100" b="0" i="1">
              <a:solidFill>
                <a:srgbClr val="44555F"/>
              </a:solidFill>
            </a:rPr>
            <a:t>Data for this report was collected via an online survey made available to PR services in summer 2022 and covers people referred to,</a:t>
          </a:r>
          <a:r>
            <a:rPr lang="en-GB" sz="1100" b="0" i="1" baseline="0">
              <a:solidFill>
                <a:srgbClr val="44555F"/>
              </a:solidFill>
            </a:rPr>
            <a:t> </a:t>
          </a:r>
          <a:r>
            <a:rPr lang="en-GB" sz="1100" b="0" i="1">
              <a:solidFill>
                <a:srgbClr val="44555F"/>
              </a:solidFill>
            </a:rPr>
            <a:t>assessed for and discharged</a:t>
          </a:r>
          <a:r>
            <a:rPr lang="en-GB" sz="1100" b="0" i="1" baseline="0">
              <a:solidFill>
                <a:srgbClr val="44555F"/>
              </a:solidFill>
            </a:rPr>
            <a:t> from a </a:t>
          </a:r>
          <a:r>
            <a:rPr lang="en-GB" sz="1100" b="0" i="1">
              <a:solidFill>
                <a:srgbClr val="44555F"/>
              </a:solidFill>
            </a:rPr>
            <a:t>PR programme in England</a:t>
          </a:r>
          <a:r>
            <a:rPr lang="en-GB" sz="1100" b="0" i="1" baseline="0">
              <a:solidFill>
                <a:srgbClr val="44555F"/>
              </a:solidFill>
            </a:rPr>
            <a:t> and Wales </a:t>
          </a:r>
          <a:r>
            <a:rPr lang="en-GB" sz="1100" b="0" i="1">
              <a:solidFill>
                <a:srgbClr val="44555F"/>
              </a:solidFill>
            </a:rPr>
            <a:t>between 1 March 2021 and 28 February 2022. </a:t>
          </a:r>
        </a:p>
        <a:p>
          <a:r>
            <a:rPr lang="en-GB" sz="1100" b="0" i="1">
              <a:solidFill>
                <a:srgbClr val="44555F"/>
              </a:solidFill>
            </a:rPr>
            <a:t> </a:t>
          </a:r>
        </a:p>
        <a:p>
          <a:r>
            <a:rPr lang="en-GB" sz="1100" b="0" i="1">
              <a:solidFill>
                <a:srgbClr val="44555F"/>
              </a:solidFill>
            </a:rPr>
            <a:t>National, country and service level case ascertainment rates (column AB in the 'national' tab and column S in the 'England and Wales' tab) have been calculated based on the total number of records submitted to NACAP, compared with the data obtained from PR services on the number of patients considered eligible for the audit (see below). </a:t>
          </a:r>
        </a:p>
        <a:p>
          <a:r>
            <a:rPr lang="en-GB" sz="1100" b="0" i="1">
              <a:solidFill>
                <a:srgbClr val="44555F"/>
              </a:solidFill>
            </a:rPr>
            <a:t> </a:t>
          </a:r>
        </a:p>
        <a:p>
          <a:r>
            <a:rPr lang="en-GB" sz="1100" b="0" i="1">
              <a:solidFill>
                <a:srgbClr val="44555F"/>
              </a:solidFill>
            </a:rPr>
            <a:t>Inclusion criteria for the PR audit is as follows:</a:t>
          </a:r>
        </a:p>
        <a:p>
          <a:r>
            <a:rPr lang="en-GB" sz="1100" b="0" i="1">
              <a:solidFill>
                <a:srgbClr val="44555F"/>
              </a:solidFill>
            </a:rPr>
            <a:t>o All patients with a primary diagnosis of COPD who: </a:t>
          </a:r>
        </a:p>
        <a:p>
          <a:r>
            <a:rPr lang="en-GB" sz="1100" b="0" i="1">
              <a:solidFill>
                <a:srgbClr val="44555F"/>
              </a:solidFill>
            </a:rPr>
            <a:t> - attend an initial assessment for PR </a:t>
          </a:r>
        </a:p>
        <a:p>
          <a:r>
            <a:rPr lang="en-GB" sz="1100" b="0" i="1">
              <a:solidFill>
                <a:srgbClr val="44555F"/>
              </a:solidFill>
            </a:rPr>
            <a:t> - are 35 years or over on the date of assessment. </a:t>
          </a:r>
        </a:p>
        <a:p>
          <a:r>
            <a:rPr lang="en-GB" sz="1100" b="0" i="1">
              <a:solidFill>
                <a:srgbClr val="44555F"/>
              </a:solidFill>
            </a:rPr>
            <a:t> </a:t>
          </a:r>
        </a:p>
        <a:p>
          <a:r>
            <a:rPr lang="en-GB" sz="1100" b="0" i="1">
              <a:solidFill>
                <a:srgbClr val="44555F"/>
              </a:solidFill>
            </a:rPr>
            <a:t>All patients deemed eligible to be included in the audit are approached by a PR service team member to give written/verbal consent for their data to be used in the NACAP audit.</a:t>
          </a:r>
        </a:p>
        <a:p>
          <a:r>
            <a:rPr lang="en-GB" sz="1100" b="0" i="1">
              <a:solidFill>
                <a:srgbClr val="44555F"/>
              </a:solidFill>
            </a:rPr>
            <a:t> </a:t>
          </a:r>
        </a:p>
        <a:p>
          <a:r>
            <a:rPr lang="en-GB" sz="1100" b="0" i="1">
              <a:solidFill>
                <a:srgbClr val="44555F"/>
              </a:solidFill>
            </a:rPr>
            <a:t>Exclusion criteria for the PR audit is as follows:</a:t>
          </a:r>
        </a:p>
        <a:p>
          <a:r>
            <a:rPr lang="en-GB" sz="1100" b="0" i="1">
              <a:solidFill>
                <a:srgbClr val="44555F"/>
              </a:solidFill>
            </a:rPr>
            <a:t>o Patients who do not give written/verbal consent for their data to be included in the audit </a:t>
          </a:r>
        </a:p>
        <a:p>
          <a:r>
            <a:rPr lang="en-GB" sz="1100" b="0" i="1">
              <a:solidFill>
                <a:srgbClr val="44555F"/>
              </a:solidFill>
            </a:rPr>
            <a:t>o Patients who have not been referred with a primary diagnosis of COPD. </a:t>
          </a:r>
        </a:p>
        <a:p>
          <a:r>
            <a:rPr lang="en-GB" sz="1100" b="0" i="1">
              <a:solidFill>
                <a:srgbClr val="44555F"/>
              </a:solidFill>
            </a:rPr>
            <a:t> </a:t>
          </a:r>
        </a:p>
        <a:p>
          <a:r>
            <a:rPr lang="en-GB" sz="1100" b="0" i="1">
              <a:solidFill>
                <a:srgbClr val="44555F"/>
              </a:solidFill>
            </a:rPr>
            <a:t>Please note: </a:t>
          </a:r>
        </a:p>
        <a:p>
          <a:r>
            <a:rPr lang="en-GB" sz="1100" b="0" i="1">
              <a:solidFill>
                <a:srgbClr val="44555F"/>
              </a:solidFill>
            </a:rPr>
            <a:t>- PR services that have submitted less than five records to the audit have had their data supressed and the relevant numerator/denominator replaced with a &lt;5 and therefore excluded (if applicable) from the case ascertainment calculation.</a:t>
          </a:r>
        </a:p>
        <a:p>
          <a:r>
            <a:rPr lang="en-GB" sz="1100" b="0" i="1">
              <a:solidFill>
                <a:srgbClr val="44555F"/>
              </a:solidFill>
            </a:rPr>
            <a:t>- PR services that are not eligible to participate in the audit have been excluded from the case ascertainment calculation. Trusts that are registered but haven't entered any data are listed in the non-participants tab.</a:t>
          </a:r>
        </a:p>
        <a:p>
          <a:r>
            <a:rPr lang="en-GB" sz="1100" b="0" i="1">
              <a:solidFill>
                <a:srgbClr val="44555F"/>
              </a:solidFill>
            </a:rPr>
            <a:t>- </a:t>
          </a:r>
          <a:r>
            <a:rPr lang="en-GB" sz="1100" i="1">
              <a:solidFill>
                <a:srgbClr val="44555F"/>
              </a:solidFill>
              <a:effectLst/>
              <a:latin typeface="+mn-lt"/>
              <a:ea typeface="+mn-ea"/>
              <a:cs typeface="+mn-cs"/>
            </a:rPr>
            <a:t>Where case ascertainment is over 100% this is likely to be due PR services not routinely collecting or storing this information and therefore not being able to report it accurately on request. NACAP recommends PR services establish processes for accurately recording this information as it will be collected and reported on an annual basis from now on.</a:t>
          </a:r>
          <a:endParaRPr lang="en-GB" sz="1100">
            <a:solidFill>
              <a:srgbClr val="44555F"/>
            </a:solidFill>
            <a:effectLst/>
            <a:latin typeface="+mn-lt"/>
            <a:ea typeface="+mn-ea"/>
            <a:cs typeface="+mn-cs"/>
          </a:endParaRPr>
        </a:p>
        <a:p>
          <a:r>
            <a:rPr lang="en-GB" sz="1100" b="0" i="1">
              <a:solidFill>
                <a:srgbClr val="44555F"/>
              </a:solidFill>
            </a:rPr>
            <a:t> </a:t>
          </a:r>
        </a:p>
        <a:p>
          <a:r>
            <a:rPr lang="en-GB" sz="1100" b="0" i="1">
              <a:solidFill>
                <a:srgbClr val="44555F"/>
              </a:solidFill>
            </a:rPr>
            <a:t>For more information about the NACAP PR audit, please go to </a:t>
          </a:r>
          <a:r>
            <a:rPr lang="en-GB" sz="1100" b="0" i="1">
              <a:solidFill>
                <a:srgbClr val="00AAA7"/>
              </a:solidFill>
            </a:rPr>
            <a:t>www.rcp.ac.uk/projects/pulmonary-rehabilitation-pr-workstream</a:t>
          </a:r>
          <a:r>
            <a:rPr lang="en-GB" sz="1100" b="0" i="1">
              <a:solidFill>
                <a:srgbClr val="44555F"/>
              </a:solidFill>
            </a:rPr>
            <a:t>.</a:t>
          </a:r>
        </a:p>
      </xdr:txBody>
    </xdr:sp>
    <xdr:clientData/>
  </xdr:twoCellAnchor>
  <xdr:oneCellAnchor>
    <xdr:from>
      <xdr:col>0</xdr:col>
      <xdr:colOff>0</xdr:colOff>
      <xdr:row>0</xdr:row>
      <xdr:rowOff>0</xdr:rowOff>
    </xdr:from>
    <xdr:ext cx="10715625" cy="1809750"/>
    <xdr:pic>
      <xdr:nvPicPr>
        <xdr:cNvPr id="9" name="Picture 8" descr="Macintosh HD:Users:Studio:Desktop:Work:Stuff:NACAP:NACAP_letterhead_LS.jpg">
          <a:extLst>
            <a:ext uri="{FF2B5EF4-FFF2-40B4-BE49-F238E27FC236}">
              <a16:creationId xmlns:a16="http://schemas.microsoft.com/office/drawing/2014/main" id="{F79ED14E-4F45-4F2D-8E50-E6AECF0DA8C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74988"/>
        <a:stretch/>
      </xdr:blipFill>
      <xdr:spPr bwMode="auto">
        <a:xfrm>
          <a:off x="0" y="0"/>
          <a:ext cx="10715625" cy="1809750"/>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6F6F7-6BEB-4EDD-BAF6-0C3B2A647184}">
  <dimension ref="A1:R45"/>
  <sheetViews>
    <sheetView tabSelected="1" zoomScale="70" zoomScaleNormal="70" workbookViewId="0">
      <selection activeCell="A46" sqref="A46:XFD1048576"/>
    </sheetView>
  </sheetViews>
  <sheetFormatPr defaultColWidth="0" defaultRowHeight="14.5" customHeight="1" zeroHeight="1" x14ac:dyDescent="0.35"/>
  <cols>
    <col min="1" max="17" width="8.81640625" customWidth="1"/>
    <col min="18" max="18" width="8.81640625" style="2" customWidth="1"/>
    <col min="19" max="16384" width="8.8164062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18" x14ac:dyDescent="0.35"/>
    <row r="34" spans="1:18" x14ac:dyDescent="0.35"/>
    <row r="35" spans="1:18" x14ac:dyDescent="0.35"/>
    <row r="36" spans="1:18" x14ac:dyDescent="0.35"/>
    <row r="37" spans="1:18" x14ac:dyDescent="0.35"/>
    <row r="38" spans="1:18" x14ac:dyDescent="0.35"/>
    <row r="39" spans="1:18" x14ac:dyDescent="0.35"/>
    <row r="40" spans="1:18" x14ac:dyDescent="0.35"/>
    <row r="41" spans="1:18" x14ac:dyDescent="0.35"/>
    <row r="42" spans="1:18" x14ac:dyDescent="0.35"/>
    <row r="43" spans="1:18" x14ac:dyDescent="0.35"/>
    <row r="44" spans="1:18" ht="22" customHeight="1" x14ac:dyDescent="0.35">
      <c r="A44" s="95"/>
      <c r="B44" s="95"/>
      <c r="C44" s="95"/>
      <c r="D44" s="95"/>
      <c r="E44" s="95"/>
      <c r="F44" s="95"/>
      <c r="G44" s="95"/>
      <c r="H44" s="95"/>
      <c r="I44" s="95"/>
      <c r="J44" s="95"/>
      <c r="K44" s="95"/>
      <c r="L44" s="95"/>
      <c r="M44" s="95"/>
      <c r="N44" s="95"/>
      <c r="O44" s="95"/>
      <c r="P44" s="95"/>
      <c r="Q44" s="95"/>
      <c r="R44" s="95"/>
    </row>
    <row r="45" spans="1:18" ht="44" customHeight="1" x14ac:dyDescent="0.35">
      <c r="A45" s="96"/>
      <c r="B45" s="96"/>
      <c r="C45" s="96"/>
      <c r="D45" s="96"/>
      <c r="E45" s="96"/>
      <c r="F45" s="96"/>
      <c r="G45" s="96"/>
      <c r="H45" s="96"/>
      <c r="I45" s="96"/>
      <c r="J45" s="96"/>
      <c r="K45" s="96"/>
      <c r="L45" s="96"/>
      <c r="M45" s="96"/>
      <c r="N45" s="96"/>
      <c r="O45" s="96"/>
      <c r="P45" s="96"/>
      <c r="Q45" s="96"/>
      <c r="R45" s="96"/>
    </row>
  </sheetData>
  <mergeCells count="2">
    <mergeCell ref="A44:R44"/>
    <mergeCell ref="A45:R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5"/>
  <sheetViews>
    <sheetView zoomScale="80" zoomScaleNormal="80" workbookViewId="0">
      <pane xSplit="2" ySplit="2" topLeftCell="C3" activePane="bottomRight" state="frozen"/>
      <selection pane="topRight" activeCell="C1" sqref="C1"/>
      <selection pane="bottomLeft" activeCell="A3" sqref="A3"/>
      <selection pane="bottomRight" activeCell="D3" sqref="D3"/>
    </sheetView>
  </sheetViews>
  <sheetFormatPr defaultColWidth="0" defaultRowHeight="14.5" customHeight="1" zeroHeight="1" x14ac:dyDescent="0.35"/>
  <cols>
    <col min="1" max="1" width="9.81640625" style="85" bestFit="1" customWidth="1"/>
    <col min="2" max="2" width="26" style="79" customWidth="1"/>
    <col min="3" max="3" width="44.7265625" style="79" bestFit="1" customWidth="1"/>
    <col min="4" max="4" width="31.1796875" style="79" customWidth="1"/>
    <col min="5" max="5" width="28.26953125" style="79" customWidth="1"/>
    <col min="6" max="6" width="27.7265625" style="79" customWidth="1"/>
    <col min="7" max="7" width="29.54296875" style="79" customWidth="1"/>
    <col min="8" max="8" width="32.26953125" style="79" customWidth="1"/>
    <col min="9" max="9" width="35.453125" style="79" customWidth="1"/>
    <col min="10" max="10" width="25.1796875" style="79" customWidth="1"/>
    <col min="11" max="11" width="28.36328125" style="79" customWidth="1"/>
    <col min="12" max="13" width="29.1796875" style="79" customWidth="1"/>
    <col min="14" max="14" width="25.1796875" style="79" customWidth="1"/>
    <col min="15" max="15" width="28.81640625" style="79" customWidth="1"/>
    <col min="16" max="16" width="24.54296875" style="79" customWidth="1"/>
    <col min="17" max="17" width="29.1796875" style="79" customWidth="1"/>
    <col min="18" max="18" width="18.453125" style="79" customWidth="1"/>
    <col min="19" max="19" width="29.1796875" style="79" customWidth="1"/>
    <col min="20" max="20" width="21.54296875" style="79" customWidth="1"/>
    <col min="21" max="21" width="29.54296875" style="79" customWidth="1"/>
    <col min="22" max="22" width="38.26953125" style="79" customWidth="1"/>
    <col min="23" max="24" width="33.7265625" style="79" customWidth="1"/>
    <col min="25" max="26" width="23.26953125" style="79" customWidth="1"/>
    <col min="27" max="27" width="49.54296875" style="79" customWidth="1"/>
    <col min="28" max="28" width="31.1796875" style="79" customWidth="1"/>
    <col min="29" max="29" width="31.1796875" style="79" hidden="1"/>
    <col min="30" max="16361" width="9.1796875" style="79" hidden="1"/>
    <col min="16362" max="16384" width="1.54296875" style="79" hidden="1"/>
  </cols>
  <sheetData>
    <row r="1" spans="1:29" s="74" customFormat="1" ht="30" customHeight="1" x14ac:dyDescent="0.35">
      <c r="A1" s="99" t="s">
        <v>0</v>
      </c>
      <c r="B1" s="99" t="s">
        <v>1</v>
      </c>
      <c r="C1" s="11" t="s">
        <v>2</v>
      </c>
      <c r="D1" s="97" t="s">
        <v>356</v>
      </c>
      <c r="E1" s="100"/>
      <c r="F1" s="98" t="s">
        <v>360</v>
      </c>
      <c r="G1" s="101"/>
      <c r="H1" s="98" t="s">
        <v>361</v>
      </c>
      <c r="I1" s="98"/>
      <c r="J1" s="97" t="s">
        <v>3</v>
      </c>
      <c r="K1" s="97"/>
      <c r="L1" s="97" t="s">
        <v>4</v>
      </c>
      <c r="M1" s="97"/>
      <c r="N1" s="97" t="s">
        <v>5</v>
      </c>
      <c r="O1" s="97"/>
      <c r="P1" s="97" t="s">
        <v>6</v>
      </c>
      <c r="Q1" s="97"/>
      <c r="R1" s="97" t="s">
        <v>7</v>
      </c>
      <c r="S1" s="97"/>
      <c r="T1" s="98" t="s">
        <v>8</v>
      </c>
      <c r="U1" s="98"/>
      <c r="V1" s="11" t="s">
        <v>9</v>
      </c>
      <c r="W1" s="97" t="s">
        <v>10</v>
      </c>
      <c r="X1" s="97"/>
      <c r="Y1" s="98" t="s">
        <v>11</v>
      </c>
      <c r="Z1" s="98"/>
      <c r="AA1" s="12" t="s">
        <v>363</v>
      </c>
      <c r="AB1" s="70" t="s">
        <v>362</v>
      </c>
      <c r="AC1" s="73"/>
    </row>
    <row r="2" spans="1:29" s="76" customFormat="1" ht="59.5" customHeight="1" x14ac:dyDescent="0.35">
      <c r="A2" s="99"/>
      <c r="B2" s="99"/>
      <c r="C2" s="68" t="s">
        <v>344</v>
      </c>
      <c r="D2" s="8" t="s">
        <v>345</v>
      </c>
      <c r="E2" s="9" t="s">
        <v>369</v>
      </c>
      <c r="F2" s="8" t="s">
        <v>346</v>
      </c>
      <c r="G2" s="9" t="s">
        <v>370</v>
      </c>
      <c r="H2" s="8" t="s">
        <v>347</v>
      </c>
      <c r="I2" s="9" t="s">
        <v>371</v>
      </c>
      <c r="J2" s="8" t="s">
        <v>348</v>
      </c>
      <c r="K2" s="9" t="s">
        <v>372</v>
      </c>
      <c r="L2" s="8" t="s">
        <v>349</v>
      </c>
      <c r="M2" s="9" t="s">
        <v>373</v>
      </c>
      <c r="N2" s="8" t="s">
        <v>350</v>
      </c>
      <c r="O2" s="9" t="s">
        <v>374</v>
      </c>
      <c r="P2" s="8" t="s">
        <v>351</v>
      </c>
      <c r="Q2" s="9" t="s">
        <v>375</v>
      </c>
      <c r="R2" s="8" t="s">
        <v>352</v>
      </c>
      <c r="S2" s="9" t="s">
        <v>376</v>
      </c>
      <c r="T2" s="8" t="s">
        <v>12</v>
      </c>
      <c r="U2" s="9" t="s">
        <v>377</v>
      </c>
      <c r="V2" s="8" t="s">
        <v>353</v>
      </c>
      <c r="W2" s="8" t="s">
        <v>354</v>
      </c>
      <c r="X2" s="9" t="s">
        <v>378</v>
      </c>
      <c r="Y2" s="8" t="s">
        <v>355</v>
      </c>
      <c r="Z2" s="9" t="s">
        <v>379</v>
      </c>
      <c r="AA2" s="8" t="s">
        <v>357</v>
      </c>
      <c r="AB2" s="71" t="s">
        <v>383</v>
      </c>
      <c r="AC2" s="75"/>
    </row>
    <row r="3" spans="1:29" s="78" customFormat="1" x14ac:dyDescent="0.35">
      <c r="A3" s="69" t="s">
        <v>13</v>
      </c>
      <c r="B3" s="7">
        <v>144</v>
      </c>
      <c r="C3" s="3">
        <f>SUM('England &amp; Wales'!F4:F144)</f>
        <v>73683</v>
      </c>
      <c r="D3" s="3">
        <f>SUM('England &amp; Wales'!G4:G144)</f>
        <v>35489</v>
      </c>
      <c r="E3" s="4">
        <f>SUM(D3/C3)</f>
        <v>0.48164434129989281</v>
      </c>
      <c r="F3" s="3">
        <f>SUM('England &amp; Wales'!H4:H144)</f>
        <v>24241</v>
      </c>
      <c r="G3" s="4">
        <f>SUM(F3/D3)</f>
        <v>0.68305672180112142</v>
      </c>
      <c r="H3" s="3">
        <f>SUM('England &amp; Wales'!I4:I144)</f>
        <v>15740</v>
      </c>
      <c r="I3" s="4">
        <f>SUM(H3/D3)</f>
        <v>0.4435177097128688</v>
      </c>
      <c r="J3" s="3">
        <f>SUM('England &amp; Wales'!J4:J144)</f>
        <v>36420</v>
      </c>
      <c r="K3" s="5">
        <f>SUM(J3/C3)</f>
        <v>0.494279548878303</v>
      </c>
      <c r="L3" s="3">
        <f>SUM('England &amp; Wales'!K4:K143)</f>
        <v>10284</v>
      </c>
      <c r="M3" s="5">
        <f>SUM(L3/C3)</f>
        <v>0.13957086437848623</v>
      </c>
      <c r="N3" s="3">
        <f>SUM('England &amp; Wales'!L4:L144)</f>
        <v>22160</v>
      </c>
      <c r="O3" s="5">
        <f>SUM(N3/C3)</f>
        <v>0.30074779799953855</v>
      </c>
      <c r="P3" s="3">
        <f>SUM('England &amp; Wales'!M4:M143)</f>
        <v>684</v>
      </c>
      <c r="Q3" s="5">
        <f>SUM(P3/C3)</f>
        <v>9.2830096494442415E-3</v>
      </c>
      <c r="R3" s="3">
        <f>SUM('England &amp; Wales'!N4:N143)</f>
        <v>2698</v>
      </c>
      <c r="S3" s="5">
        <f>SUM(R3/C3)</f>
        <v>3.6616315839474507E-2</v>
      </c>
      <c r="T3" s="3">
        <v>1257</v>
      </c>
      <c r="U3" s="5">
        <f>SUM(T3/C3)</f>
        <v>1.7059565978583935E-2</v>
      </c>
      <c r="V3" s="3">
        <v>24050</v>
      </c>
      <c r="W3" s="3">
        <f>SUM('England &amp; Wales'!P4:P144)</f>
        <v>19781</v>
      </c>
      <c r="X3" s="5">
        <f>SUM(W3/V3)</f>
        <v>0.82249480249480245</v>
      </c>
      <c r="Y3" s="3">
        <f>SUM('England &amp; Wales'!Q4:Q144)</f>
        <v>15705</v>
      </c>
      <c r="Z3" s="5">
        <f>SUM(Y3/W3)</f>
        <v>0.79394368333249077</v>
      </c>
      <c r="AA3" s="6">
        <v>13763</v>
      </c>
      <c r="AB3" s="72">
        <f>SUM(AA3/V3)</f>
        <v>0.57226611226611224</v>
      </c>
      <c r="AC3" s="77"/>
    </row>
    <row r="4" spans="1:29" s="78" customFormat="1" x14ac:dyDescent="0.35">
      <c r="A4" s="34" t="s">
        <v>14</v>
      </c>
      <c r="B4" s="3">
        <v>141</v>
      </c>
      <c r="C4" s="3">
        <f>C3-C5</f>
        <v>71843</v>
      </c>
      <c r="D4" s="3">
        <f>D3-D5</f>
        <v>34656</v>
      </c>
      <c r="E4" s="4">
        <f>SUM(D4/C4)</f>
        <v>0.48238520106342997</v>
      </c>
      <c r="F4" s="3">
        <f>F3-F5</f>
        <v>23855</v>
      </c>
      <c r="G4" s="4">
        <f t="shared" ref="G4:G5" si="0">SUM(F4/D4)</f>
        <v>0.68833679593721142</v>
      </c>
      <c r="H4" s="3">
        <f>H3-H5</f>
        <v>15433</v>
      </c>
      <c r="I4" s="4">
        <f t="shared" ref="I4:I5" si="1">SUM(H4/D4)</f>
        <v>0.44531971375807938</v>
      </c>
      <c r="J4" s="3">
        <f>J3-J5</f>
        <v>35106</v>
      </c>
      <c r="K4" s="5">
        <f>SUM(J4/C4)</f>
        <v>0.4886488593182356</v>
      </c>
      <c r="L4" s="3">
        <f>L3-L5</f>
        <v>10244</v>
      </c>
      <c r="M4" s="5">
        <f>SUM(L4/C4)</f>
        <v>0.14258870036050833</v>
      </c>
      <c r="N4" s="3">
        <f>N3-N5</f>
        <v>21734</v>
      </c>
      <c r="O4" s="5">
        <f>SUM(N4/C4)</f>
        <v>0.30252077446654513</v>
      </c>
      <c r="P4" s="3">
        <f>SUM('England &amp; Wales'!M4:M144)</f>
        <v>684</v>
      </c>
      <c r="Q4" s="5">
        <f>SUM(P4/C4)</f>
        <v>9.5207605473045399E-3</v>
      </c>
      <c r="R4" s="3">
        <f>R3-R5</f>
        <v>2698</v>
      </c>
      <c r="S4" s="5">
        <f>SUM(R4/C4)</f>
        <v>3.755411104770124E-2</v>
      </c>
      <c r="T4" s="3">
        <v>1257</v>
      </c>
      <c r="U4" s="5">
        <f>SUM(T4/C4)</f>
        <v>1.7496485391757025E-2</v>
      </c>
      <c r="V4" s="3">
        <v>23830</v>
      </c>
      <c r="W4" s="3">
        <f>W3-W5</f>
        <v>19401</v>
      </c>
      <c r="X4" s="5">
        <f t="shared" ref="X4:X5" si="2">SUM(W4/V4)</f>
        <v>0.8141418380193034</v>
      </c>
      <c r="Y4" s="3">
        <f>Y3-Y5</f>
        <v>15383</v>
      </c>
      <c r="Z4" s="5">
        <f t="shared" ref="Z4:Z5" si="3">SUM(Y4/W4)</f>
        <v>0.79289727333642601</v>
      </c>
      <c r="AA4" s="6">
        <v>13620</v>
      </c>
      <c r="AB4" s="72">
        <f t="shared" ref="AB4:AB5" si="4">SUM(AA4/V4)</f>
        <v>0.57154846831724715</v>
      </c>
      <c r="AC4" s="77"/>
    </row>
    <row r="5" spans="1:29" s="78" customFormat="1" x14ac:dyDescent="0.35">
      <c r="A5" s="38" t="s">
        <v>15</v>
      </c>
      <c r="B5" s="80">
        <v>3</v>
      </c>
      <c r="C5" s="80">
        <f>SUM('England &amp; Wales'!F142:F144)</f>
        <v>1840</v>
      </c>
      <c r="D5" s="80">
        <f>SUM('England &amp; Wales'!G142:G144)</f>
        <v>833</v>
      </c>
      <c r="E5" s="81">
        <f>SUM(D5/C5)</f>
        <v>0.45271739130434785</v>
      </c>
      <c r="F5" s="80">
        <f>SUM('England &amp; Wales'!H142:H144)</f>
        <v>386</v>
      </c>
      <c r="G5" s="81">
        <f t="shared" si="0"/>
        <v>0.46338535414165666</v>
      </c>
      <c r="H5" s="80">
        <f>SUM('England &amp; Wales'!I142:I144)</f>
        <v>307</v>
      </c>
      <c r="I5" s="81">
        <f t="shared" si="1"/>
        <v>0.36854741896758703</v>
      </c>
      <c r="J5" s="80">
        <f>SUM('England &amp; Wales'!J142:J144)</f>
        <v>1314</v>
      </c>
      <c r="K5" s="82">
        <f>SUM(J5/C5)</f>
        <v>0.71413043478260874</v>
      </c>
      <c r="L5" s="80">
        <f>SUM('England &amp; Wales'!K142:K143)</f>
        <v>40</v>
      </c>
      <c r="M5" s="82">
        <f>SUM(L5/C5)</f>
        <v>2.1739130434782608E-2</v>
      </c>
      <c r="N5" s="80">
        <f>SUM('England &amp; Wales'!L142:L144)</f>
        <v>426</v>
      </c>
      <c r="O5" s="82">
        <f>SUM(N5/C5)</f>
        <v>0.23152173913043478</v>
      </c>
      <c r="P5" s="80">
        <v>0</v>
      </c>
      <c r="Q5" s="82">
        <f>SUM(P5/C5)</f>
        <v>0</v>
      </c>
      <c r="R5" s="80">
        <f>SUM('England &amp; Wales'!N142:N143)</f>
        <v>0</v>
      </c>
      <c r="S5" s="82">
        <f>SUM(R5/C5)</f>
        <v>0</v>
      </c>
      <c r="T5" s="80">
        <v>0</v>
      </c>
      <c r="U5" s="82">
        <f>SUM(T5/C5)</f>
        <v>0</v>
      </c>
      <c r="V5" s="80">
        <v>220</v>
      </c>
      <c r="W5" s="80">
        <f>SUM('England &amp; Wales'!P142:P144)</f>
        <v>380</v>
      </c>
      <c r="X5" s="82">
        <f t="shared" si="2"/>
        <v>1.7272727272727273</v>
      </c>
      <c r="Y5" s="80">
        <f>SUM('England &amp; Wales'!Q142:Q144)</f>
        <v>322</v>
      </c>
      <c r="Z5" s="82">
        <f t="shared" si="3"/>
        <v>0.84736842105263155</v>
      </c>
      <c r="AA5" s="83">
        <v>143</v>
      </c>
      <c r="AB5" s="84">
        <f t="shared" si="4"/>
        <v>0.65</v>
      </c>
      <c r="AC5" s="77"/>
    </row>
  </sheetData>
  <sheetProtection algorithmName="SHA-512" hashValue="yNK5ADjlh2tS6yiGZQicONg7fKxXbLVbN3Ckv3G3bOIL+tgRNhDuvVKGm1xUI/meBsu90MBaT/mcXHHeUcKE6g==" saltValue="FZZ2KFGTLroCD0YKsjn/VA==" spinCount="100000" sheet="1" objects="1" scenarios="1" sort="0" autoFilter="0" pivotTables="0"/>
  <mergeCells count="13">
    <mergeCell ref="A1:A2"/>
    <mergeCell ref="B1:B2"/>
    <mergeCell ref="D1:E1"/>
    <mergeCell ref="F1:G1"/>
    <mergeCell ref="T1:U1"/>
    <mergeCell ref="H1:I1"/>
    <mergeCell ref="W1:X1"/>
    <mergeCell ref="Y1:Z1"/>
    <mergeCell ref="J1:K1"/>
    <mergeCell ref="L1:M1"/>
    <mergeCell ref="N1:O1"/>
    <mergeCell ref="P1:Q1"/>
    <mergeCell ref="R1:S1"/>
  </mergeCells>
  <pageMargins left="0.7" right="0.7" top="0.75" bottom="0.75" header="0.3" footer="0.3"/>
  <pageSetup paperSize="9" orientation="portrait" r:id="rId1"/>
  <ignoredErrors>
    <ignoredError sqref="C3:D3 C5:D5 F3 F5 H3 H5 J5 L5 N5 W3 W5 Y3 Y5" formulaRange="1"/>
    <ignoredError sqref="E4 G4 I4 K4 M4 X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3F41-7C48-410F-A486-B2C066E8ABAD}">
  <dimension ref="A1:T1048576"/>
  <sheetViews>
    <sheetView zoomScale="70" zoomScaleNormal="70" workbookViewId="0">
      <pane ySplit="3" topLeftCell="A4" activePane="bottomLeft" state="frozen"/>
      <selection pane="bottomLeft" activeCell="A148" sqref="A148:XFD1048576"/>
    </sheetView>
  </sheetViews>
  <sheetFormatPr defaultColWidth="0" defaultRowHeight="14.5" zeroHeight="1" x14ac:dyDescent="0.35"/>
  <cols>
    <col min="1" max="1" width="9.54296875" style="88" bestFit="1" customWidth="1"/>
    <col min="2" max="2" width="23" style="88" bestFit="1" customWidth="1"/>
    <col min="3" max="3" width="54.81640625" style="88" bestFit="1" customWidth="1"/>
    <col min="4" max="4" width="78" style="88" bestFit="1" customWidth="1"/>
    <col min="5" max="5" width="85.26953125" style="88" bestFit="1" customWidth="1"/>
    <col min="6" max="6" width="30.81640625" style="88" customWidth="1"/>
    <col min="7" max="7" width="29.7265625" style="88" bestFit="1" customWidth="1"/>
    <col min="8" max="8" width="30.54296875" style="88" bestFit="1" customWidth="1"/>
    <col min="9" max="9" width="29.7265625" style="88" bestFit="1" customWidth="1"/>
    <col min="10" max="10" width="27.7265625" style="88" bestFit="1" customWidth="1"/>
    <col min="11" max="11" width="30.453125" style="88" bestFit="1" customWidth="1"/>
    <col min="12" max="12" width="29.1796875" style="88" bestFit="1" customWidth="1"/>
    <col min="13" max="13" width="30.81640625" style="88" customWidth="1"/>
    <col min="14" max="14" width="27.7265625" style="88" bestFit="1" customWidth="1"/>
    <col min="15" max="15" width="30.7265625" style="88" bestFit="1" customWidth="1"/>
    <col min="16" max="16" width="30.81640625" style="88" customWidth="1"/>
    <col min="17" max="17" width="30.7265625" style="88" bestFit="1" customWidth="1"/>
    <col min="18" max="18" width="29.7265625" style="88" bestFit="1" customWidth="1"/>
    <col min="19" max="19" width="30.81640625" style="88" customWidth="1"/>
    <col min="20" max="20" width="8.7265625" style="88" hidden="1" customWidth="1"/>
    <col min="21" max="16384" width="7.26953125" style="88" hidden="1"/>
  </cols>
  <sheetData>
    <row r="1" spans="1:19" s="85" customFormat="1" ht="107.25" customHeight="1" x14ac:dyDescent="0.35">
      <c r="A1" s="13" t="s">
        <v>0</v>
      </c>
      <c r="B1" s="13" t="s">
        <v>434</v>
      </c>
      <c r="C1" s="13" t="s">
        <v>385</v>
      </c>
      <c r="D1" s="13" t="s">
        <v>16</v>
      </c>
      <c r="E1" s="13" t="s">
        <v>17</v>
      </c>
      <c r="F1" s="10" t="s">
        <v>18</v>
      </c>
      <c r="G1" s="10" t="s">
        <v>358</v>
      </c>
      <c r="H1" s="10" t="s">
        <v>359</v>
      </c>
      <c r="I1" s="10" t="s">
        <v>364</v>
      </c>
      <c r="J1" s="10" t="s">
        <v>365</v>
      </c>
      <c r="K1" s="10" t="s">
        <v>366</v>
      </c>
      <c r="L1" s="10" t="s">
        <v>381</v>
      </c>
      <c r="M1" s="10" t="s">
        <v>367</v>
      </c>
      <c r="N1" s="10" t="s">
        <v>368</v>
      </c>
      <c r="O1" s="10" t="s">
        <v>19</v>
      </c>
      <c r="P1" s="10" t="s">
        <v>20</v>
      </c>
      <c r="Q1" s="10" t="s">
        <v>21</v>
      </c>
      <c r="R1" s="10" t="s">
        <v>22</v>
      </c>
      <c r="S1" s="86" t="s">
        <v>384</v>
      </c>
    </row>
    <row r="2" spans="1:19" s="85" customFormat="1" ht="15" customHeight="1" x14ac:dyDescent="0.35">
      <c r="A2" s="20" t="s">
        <v>465</v>
      </c>
      <c r="B2" s="17"/>
      <c r="C2" s="17"/>
      <c r="D2" s="17"/>
      <c r="E2" s="17"/>
      <c r="F2" s="18"/>
      <c r="G2" s="18"/>
      <c r="H2" s="18"/>
      <c r="I2" s="18"/>
      <c r="J2" s="18"/>
      <c r="K2" s="18"/>
      <c r="L2" s="18"/>
      <c r="M2" s="18"/>
      <c r="N2" s="18"/>
      <c r="O2" s="18"/>
      <c r="P2" s="18"/>
      <c r="Q2" s="18"/>
      <c r="R2" s="18"/>
      <c r="S2" s="19"/>
    </row>
    <row r="3" spans="1:19" s="85" customFormat="1" ht="15" customHeight="1" x14ac:dyDescent="0.35">
      <c r="A3" s="14"/>
      <c r="B3" s="14"/>
      <c r="C3" s="14"/>
      <c r="D3" s="14"/>
      <c r="E3" s="14"/>
      <c r="F3" s="15"/>
      <c r="G3" s="15"/>
      <c r="H3" s="15"/>
      <c r="I3" s="15"/>
      <c r="J3" s="15"/>
      <c r="K3" s="15"/>
      <c r="L3" s="15"/>
      <c r="M3" s="15"/>
      <c r="N3" s="15"/>
      <c r="O3" s="15"/>
      <c r="P3" s="15"/>
      <c r="Q3" s="15"/>
      <c r="R3" s="15"/>
      <c r="S3" s="16"/>
    </row>
    <row r="4" spans="1:19" s="78" customFormat="1" x14ac:dyDescent="0.35">
      <c r="A4" s="34" t="s">
        <v>23</v>
      </c>
      <c r="B4" s="34" t="s">
        <v>442</v>
      </c>
      <c r="C4" s="34" t="s">
        <v>411</v>
      </c>
      <c r="D4" s="34" t="s">
        <v>101</v>
      </c>
      <c r="E4" s="34" t="s">
        <v>102</v>
      </c>
      <c r="F4" s="45">
        <v>740</v>
      </c>
      <c r="G4" s="45">
        <v>391</v>
      </c>
      <c r="H4" s="45">
        <v>314</v>
      </c>
      <c r="I4" s="45">
        <v>228</v>
      </c>
      <c r="J4" s="45">
        <v>262</v>
      </c>
      <c r="K4" s="45">
        <v>91</v>
      </c>
      <c r="L4" s="45">
        <v>387</v>
      </c>
      <c r="M4" s="45">
        <v>0</v>
      </c>
      <c r="N4" s="45">
        <v>0</v>
      </c>
      <c r="O4" s="45">
        <v>270</v>
      </c>
      <c r="P4" s="45">
        <v>270</v>
      </c>
      <c r="Q4" s="45">
        <v>206</v>
      </c>
      <c r="R4" s="3">
        <v>201</v>
      </c>
      <c r="S4" s="87">
        <f t="shared" ref="S4" si="0">SUM(R4/O4)</f>
        <v>0.74444444444444446</v>
      </c>
    </row>
    <row r="5" spans="1:19" s="78" customFormat="1" x14ac:dyDescent="0.35">
      <c r="A5" s="34" t="s">
        <v>23</v>
      </c>
      <c r="B5" s="34" t="s">
        <v>440</v>
      </c>
      <c r="C5" s="34" t="s">
        <v>390</v>
      </c>
      <c r="D5" s="34" t="s">
        <v>32</v>
      </c>
      <c r="E5" s="34" t="s">
        <v>33</v>
      </c>
      <c r="F5" s="45">
        <v>716</v>
      </c>
      <c r="G5" s="45">
        <v>377</v>
      </c>
      <c r="H5" s="45">
        <v>190</v>
      </c>
      <c r="I5" s="45">
        <v>166</v>
      </c>
      <c r="J5" s="45">
        <v>340</v>
      </c>
      <c r="K5" s="45">
        <v>60</v>
      </c>
      <c r="L5" s="45">
        <v>265</v>
      </c>
      <c r="M5" s="45">
        <v>48</v>
      </c>
      <c r="N5" s="45">
        <v>10</v>
      </c>
      <c r="O5" s="45">
        <v>197</v>
      </c>
      <c r="P5" s="45">
        <v>197</v>
      </c>
      <c r="Q5" s="45">
        <v>152</v>
      </c>
      <c r="R5" s="3">
        <v>152</v>
      </c>
      <c r="S5" s="87">
        <f t="shared" ref="S5:S36" si="1">SUM(R5/O5)</f>
        <v>0.77157360406091369</v>
      </c>
    </row>
    <row r="6" spans="1:19" s="78" customFormat="1" x14ac:dyDescent="0.35">
      <c r="A6" s="34" t="s">
        <v>23</v>
      </c>
      <c r="B6" s="34" t="s">
        <v>440</v>
      </c>
      <c r="C6" s="34" t="s">
        <v>390</v>
      </c>
      <c r="D6" s="34" t="s">
        <v>32</v>
      </c>
      <c r="E6" s="34" t="s">
        <v>34</v>
      </c>
      <c r="F6" s="45">
        <v>808</v>
      </c>
      <c r="G6" s="45">
        <v>443</v>
      </c>
      <c r="H6" s="45">
        <v>351</v>
      </c>
      <c r="I6" s="45">
        <v>255</v>
      </c>
      <c r="J6" s="45">
        <v>305</v>
      </c>
      <c r="K6" s="45" t="s">
        <v>380</v>
      </c>
      <c r="L6" s="45">
        <v>501</v>
      </c>
      <c r="M6" s="45">
        <v>0</v>
      </c>
      <c r="N6" s="45">
        <v>0</v>
      </c>
      <c r="O6" s="45">
        <v>19</v>
      </c>
      <c r="P6" s="45">
        <v>166</v>
      </c>
      <c r="Q6" s="45">
        <v>150</v>
      </c>
      <c r="R6" s="3">
        <v>150</v>
      </c>
      <c r="S6" s="87">
        <f t="shared" si="1"/>
        <v>7.8947368421052628</v>
      </c>
    </row>
    <row r="7" spans="1:19" s="78" customFormat="1" x14ac:dyDescent="0.35">
      <c r="A7" s="34" t="s">
        <v>23</v>
      </c>
      <c r="B7" s="34" t="s">
        <v>440</v>
      </c>
      <c r="C7" s="34" t="s">
        <v>390</v>
      </c>
      <c r="D7" s="34" t="s">
        <v>61</v>
      </c>
      <c r="E7" s="34" t="s">
        <v>63</v>
      </c>
      <c r="F7" s="45">
        <v>237</v>
      </c>
      <c r="G7" s="45">
        <v>122</v>
      </c>
      <c r="H7" s="45">
        <v>64</v>
      </c>
      <c r="I7" s="45">
        <v>64</v>
      </c>
      <c r="J7" s="45">
        <v>118</v>
      </c>
      <c r="K7" s="45" t="s">
        <v>380</v>
      </c>
      <c r="L7" s="45">
        <v>0</v>
      </c>
      <c r="M7" s="45">
        <v>0</v>
      </c>
      <c r="N7" s="45">
        <v>0</v>
      </c>
      <c r="O7" s="45">
        <v>64</v>
      </c>
      <c r="P7" s="45">
        <v>21</v>
      </c>
      <c r="Q7" s="45">
        <v>21</v>
      </c>
      <c r="R7" s="3">
        <v>60</v>
      </c>
      <c r="S7" s="87">
        <f t="shared" si="1"/>
        <v>0.9375</v>
      </c>
    </row>
    <row r="8" spans="1:19" s="78" customFormat="1" x14ac:dyDescent="0.35">
      <c r="A8" s="34" t="s">
        <v>23</v>
      </c>
      <c r="B8" s="34" t="s">
        <v>440</v>
      </c>
      <c r="C8" s="34" t="s">
        <v>401</v>
      </c>
      <c r="D8" s="34" t="s">
        <v>55</v>
      </c>
      <c r="E8" s="34" t="s">
        <v>56</v>
      </c>
      <c r="F8" s="45">
        <v>147</v>
      </c>
      <c r="G8" s="45">
        <v>67</v>
      </c>
      <c r="H8" s="45">
        <v>65</v>
      </c>
      <c r="I8" s="45">
        <v>34</v>
      </c>
      <c r="J8" s="45">
        <v>47</v>
      </c>
      <c r="K8" s="45">
        <v>25</v>
      </c>
      <c r="L8" s="45">
        <v>10</v>
      </c>
      <c r="M8" s="45" t="s">
        <v>380</v>
      </c>
      <c r="N8" s="45">
        <v>0</v>
      </c>
      <c r="O8" s="45">
        <v>65</v>
      </c>
      <c r="P8" s="45">
        <v>65</v>
      </c>
      <c r="Q8" s="45">
        <v>62</v>
      </c>
      <c r="R8" s="3">
        <v>39</v>
      </c>
      <c r="S8" s="87">
        <f t="shared" si="1"/>
        <v>0.6</v>
      </c>
    </row>
    <row r="9" spans="1:19" s="78" customFormat="1" x14ac:dyDescent="0.35">
      <c r="A9" s="34" t="s">
        <v>23</v>
      </c>
      <c r="B9" s="34" t="s">
        <v>440</v>
      </c>
      <c r="C9" s="34" t="s">
        <v>401</v>
      </c>
      <c r="D9" s="34" t="s">
        <v>57</v>
      </c>
      <c r="E9" s="34" t="s">
        <v>58</v>
      </c>
      <c r="F9" s="45">
        <v>195</v>
      </c>
      <c r="G9" s="45">
        <v>201</v>
      </c>
      <c r="H9" s="45">
        <v>93</v>
      </c>
      <c r="I9" s="45">
        <v>49</v>
      </c>
      <c r="J9" s="45">
        <v>115</v>
      </c>
      <c r="K9" s="45" t="s">
        <v>380</v>
      </c>
      <c r="L9" s="45">
        <v>78</v>
      </c>
      <c r="M9" s="45">
        <v>0</v>
      </c>
      <c r="N9" s="45">
        <v>0</v>
      </c>
      <c r="O9" s="45">
        <v>69</v>
      </c>
      <c r="P9" s="45">
        <v>69</v>
      </c>
      <c r="Q9" s="45">
        <v>65</v>
      </c>
      <c r="R9" s="3">
        <v>84</v>
      </c>
      <c r="S9" s="87">
        <f t="shared" si="1"/>
        <v>1.2173913043478262</v>
      </c>
    </row>
    <row r="10" spans="1:19" s="78" customFormat="1" x14ac:dyDescent="0.35">
      <c r="A10" s="34" t="s">
        <v>23</v>
      </c>
      <c r="B10" s="34" t="s">
        <v>440</v>
      </c>
      <c r="C10" s="34" t="s">
        <v>401</v>
      </c>
      <c r="D10" s="34" t="s">
        <v>188</v>
      </c>
      <c r="E10" s="34" t="s">
        <v>189</v>
      </c>
      <c r="F10" s="45">
        <v>357</v>
      </c>
      <c r="G10" s="45">
        <v>182</v>
      </c>
      <c r="H10" s="45">
        <v>156</v>
      </c>
      <c r="I10" s="45">
        <v>96</v>
      </c>
      <c r="J10" s="45">
        <v>189</v>
      </c>
      <c r="K10" s="45">
        <v>0</v>
      </c>
      <c r="L10" s="45">
        <v>168</v>
      </c>
      <c r="M10" s="45">
        <v>0</v>
      </c>
      <c r="N10" s="45">
        <v>0</v>
      </c>
      <c r="O10" s="45">
        <v>135</v>
      </c>
      <c r="P10" s="45">
        <v>135</v>
      </c>
      <c r="Q10" s="45">
        <v>98</v>
      </c>
      <c r="R10" s="3">
        <v>115</v>
      </c>
      <c r="S10" s="87">
        <f t="shared" si="1"/>
        <v>0.85185185185185186</v>
      </c>
    </row>
    <row r="11" spans="1:19" s="78" customFormat="1" x14ac:dyDescent="0.35">
      <c r="A11" s="34" t="s">
        <v>23</v>
      </c>
      <c r="B11" s="34" t="s">
        <v>440</v>
      </c>
      <c r="C11" s="34" t="s">
        <v>403</v>
      </c>
      <c r="D11" s="34" t="s">
        <v>64</v>
      </c>
      <c r="E11" s="34" t="s">
        <v>66</v>
      </c>
      <c r="F11" s="45">
        <v>648</v>
      </c>
      <c r="G11" s="45">
        <v>350</v>
      </c>
      <c r="H11" s="45">
        <v>284</v>
      </c>
      <c r="I11" s="45">
        <v>222</v>
      </c>
      <c r="J11" s="45">
        <v>324</v>
      </c>
      <c r="K11" s="45">
        <v>166</v>
      </c>
      <c r="L11" s="45">
        <v>149</v>
      </c>
      <c r="M11" s="45">
        <v>7</v>
      </c>
      <c r="N11" s="45" t="s">
        <v>380</v>
      </c>
      <c r="O11" s="45">
        <v>220</v>
      </c>
      <c r="P11" s="45">
        <v>204</v>
      </c>
      <c r="Q11" s="45">
        <v>202</v>
      </c>
      <c r="R11" s="3">
        <v>201</v>
      </c>
      <c r="S11" s="87">
        <f t="shared" si="1"/>
        <v>0.91363636363636369</v>
      </c>
    </row>
    <row r="12" spans="1:19" s="78" customFormat="1" x14ac:dyDescent="0.35">
      <c r="A12" s="34" t="s">
        <v>23</v>
      </c>
      <c r="B12" s="34" t="s">
        <v>440</v>
      </c>
      <c r="C12" s="34" t="s">
        <v>403</v>
      </c>
      <c r="D12" s="34" t="s">
        <v>113</v>
      </c>
      <c r="E12" s="34" t="s">
        <v>114</v>
      </c>
      <c r="F12" s="45">
        <v>1003</v>
      </c>
      <c r="G12" s="45">
        <v>778</v>
      </c>
      <c r="H12" s="45">
        <v>531</v>
      </c>
      <c r="I12" s="45">
        <v>297</v>
      </c>
      <c r="J12" s="45">
        <v>474</v>
      </c>
      <c r="K12" s="45">
        <v>219</v>
      </c>
      <c r="L12" s="45">
        <v>259</v>
      </c>
      <c r="M12" s="45">
        <v>51</v>
      </c>
      <c r="N12" s="45">
        <v>0</v>
      </c>
      <c r="O12" s="45">
        <v>559</v>
      </c>
      <c r="P12" s="45">
        <v>561</v>
      </c>
      <c r="Q12" s="45">
        <v>458</v>
      </c>
      <c r="R12" s="3">
        <v>338</v>
      </c>
      <c r="S12" s="87">
        <f t="shared" si="1"/>
        <v>0.60465116279069764</v>
      </c>
    </row>
    <row r="13" spans="1:19" s="78" customFormat="1" x14ac:dyDescent="0.35">
      <c r="A13" s="34" t="s">
        <v>23</v>
      </c>
      <c r="B13" s="34" t="s">
        <v>440</v>
      </c>
      <c r="C13" s="34" t="s">
        <v>430</v>
      </c>
      <c r="D13" s="34" t="s">
        <v>162</v>
      </c>
      <c r="E13" s="34" t="s">
        <v>163</v>
      </c>
      <c r="F13" s="45">
        <v>930</v>
      </c>
      <c r="G13" s="45">
        <v>477</v>
      </c>
      <c r="H13" s="45">
        <v>296</v>
      </c>
      <c r="I13" s="45">
        <v>214</v>
      </c>
      <c r="J13" s="45">
        <v>487</v>
      </c>
      <c r="K13" s="45">
        <v>145</v>
      </c>
      <c r="L13" s="45">
        <v>298</v>
      </c>
      <c r="M13" s="45">
        <v>0</v>
      </c>
      <c r="N13" s="45">
        <v>0</v>
      </c>
      <c r="O13" s="45">
        <v>296</v>
      </c>
      <c r="P13" s="45">
        <v>296</v>
      </c>
      <c r="Q13" s="45">
        <v>289</v>
      </c>
      <c r="R13" s="3">
        <v>97</v>
      </c>
      <c r="S13" s="87">
        <f t="shared" si="1"/>
        <v>0.32770270270270269</v>
      </c>
    </row>
    <row r="14" spans="1:19" s="78" customFormat="1" x14ac:dyDescent="0.35">
      <c r="A14" s="34" t="s">
        <v>23</v>
      </c>
      <c r="B14" s="34" t="s">
        <v>440</v>
      </c>
      <c r="C14" s="34" t="s">
        <v>422</v>
      </c>
      <c r="D14" s="34" t="s">
        <v>209</v>
      </c>
      <c r="E14" s="34" t="s">
        <v>210</v>
      </c>
      <c r="F14" s="45">
        <v>523</v>
      </c>
      <c r="G14" s="45">
        <v>462</v>
      </c>
      <c r="H14" s="45">
        <v>381</v>
      </c>
      <c r="I14" s="45">
        <v>322</v>
      </c>
      <c r="J14" s="45">
        <v>212</v>
      </c>
      <c r="K14" s="45">
        <v>176</v>
      </c>
      <c r="L14" s="45">
        <v>127</v>
      </c>
      <c r="M14" s="45">
        <v>5</v>
      </c>
      <c r="N14" s="45" t="s">
        <v>380</v>
      </c>
      <c r="O14" s="45">
        <v>231</v>
      </c>
      <c r="P14" s="45">
        <v>151</v>
      </c>
      <c r="Q14" s="45">
        <v>36</v>
      </c>
      <c r="R14" s="3">
        <v>11</v>
      </c>
      <c r="S14" s="87">
        <f t="shared" si="1"/>
        <v>4.7619047619047616E-2</v>
      </c>
    </row>
    <row r="15" spans="1:19" s="78" customFormat="1" x14ac:dyDescent="0.35">
      <c r="A15" s="34" t="s">
        <v>23</v>
      </c>
      <c r="B15" s="34" t="s">
        <v>440</v>
      </c>
      <c r="C15" s="34" t="s">
        <v>394</v>
      </c>
      <c r="D15" s="34" t="s">
        <v>39</v>
      </c>
      <c r="E15" s="34" t="s">
        <v>45</v>
      </c>
      <c r="F15" s="45">
        <v>380</v>
      </c>
      <c r="G15" s="45">
        <v>153</v>
      </c>
      <c r="H15" s="45">
        <v>111</v>
      </c>
      <c r="I15" s="45">
        <v>53</v>
      </c>
      <c r="J15" s="45">
        <v>128</v>
      </c>
      <c r="K15" s="45" t="s">
        <v>380</v>
      </c>
      <c r="L15" s="45">
        <v>93</v>
      </c>
      <c r="M15" s="45">
        <v>0</v>
      </c>
      <c r="N15" s="45">
        <v>34</v>
      </c>
      <c r="O15" s="45">
        <v>100</v>
      </c>
      <c r="P15" s="45">
        <v>100</v>
      </c>
      <c r="Q15" s="45">
        <v>87</v>
      </c>
      <c r="R15" s="3">
        <v>82</v>
      </c>
      <c r="S15" s="87">
        <f t="shared" si="1"/>
        <v>0.82</v>
      </c>
    </row>
    <row r="16" spans="1:19" s="78" customFormat="1" x14ac:dyDescent="0.35">
      <c r="A16" s="34" t="s">
        <v>23</v>
      </c>
      <c r="B16" s="34" t="s">
        <v>440</v>
      </c>
      <c r="C16" s="34" t="s">
        <v>394</v>
      </c>
      <c r="D16" s="34" t="s">
        <v>39</v>
      </c>
      <c r="E16" s="34" t="s">
        <v>42</v>
      </c>
      <c r="F16" s="45">
        <v>311</v>
      </c>
      <c r="G16" s="45">
        <v>102</v>
      </c>
      <c r="H16" s="45">
        <v>86</v>
      </c>
      <c r="I16" s="45">
        <v>46</v>
      </c>
      <c r="J16" s="45">
        <v>233</v>
      </c>
      <c r="K16" s="45">
        <v>44</v>
      </c>
      <c r="L16" s="45">
        <v>34</v>
      </c>
      <c r="M16" s="45">
        <v>0</v>
      </c>
      <c r="N16" s="45">
        <v>0</v>
      </c>
      <c r="O16" s="45">
        <v>89</v>
      </c>
      <c r="P16" s="45">
        <v>89</v>
      </c>
      <c r="Q16" s="45">
        <v>72</v>
      </c>
      <c r="R16" s="3">
        <v>70</v>
      </c>
      <c r="S16" s="87">
        <f t="shared" si="1"/>
        <v>0.7865168539325843</v>
      </c>
    </row>
    <row r="17" spans="1:19" s="78" customFormat="1" x14ac:dyDescent="0.35">
      <c r="A17" s="34" t="s">
        <v>23</v>
      </c>
      <c r="B17" s="34" t="s">
        <v>440</v>
      </c>
      <c r="C17" s="34" t="s">
        <v>410</v>
      </c>
      <c r="D17" s="34" t="s">
        <v>97</v>
      </c>
      <c r="E17" s="34" t="s">
        <v>98</v>
      </c>
      <c r="F17" s="45">
        <v>613</v>
      </c>
      <c r="G17" s="45">
        <v>371</v>
      </c>
      <c r="H17" s="45">
        <v>173</v>
      </c>
      <c r="I17" s="45">
        <v>151</v>
      </c>
      <c r="J17" s="45">
        <v>242</v>
      </c>
      <c r="K17" s="45">
        <v>221</v>
      </c>
      <c r="L17" s="45">
        <v>140</v>
      </c>
      <c r="M17" s="45">
        <v>0</v>
      </c>
      <c r="N17" s="45">
        <v>0</v>
      </c>
      <c r="O17" s="45">
        <v>92</v>
      </c>
      <c r="P17" s="45">
        <v>32</v>
      </c>
      <c r="Q17" s="45">
        <v>30</v>
      </c>
      <c r="R17" s="3">
        <v>332</v>
      </c>
      <c r="S17" s="87">
        <f t="shared" si="1"/>
        <v>3.6086956521739131</v>
      </c>
    </row>
    <row r="18" spans="1:19" s="78" customFormat="1" x14ac:dyDescent="0.35">
      <c r="A18" s="34" t="s">
        <v>23</v>
      </c>
      <c r="B18" s="34" t="s">
        <v>437</v>
      </c>
      <c r="C18" s="34" t="s">
        <v>388</v>
      </c>
      <c r="D18" s="34" t="s">
        <v>28</v>
      </c>
      <c r="E18" s="34" t="s">
        <v>29</v>
      </c>
      <c r="F18" s="45">
        <v>306</v>
      </c>
      <c r="G18" s="45">
        <v>89</v>
      </c>
      <c r="H18" s="45">
        <v>50</v>
      </c>
      <c r="I18" s="45">
        <v>30</v>
      </c>
      <c r="J18" s="45">
        <v>200</v>
      </c>
      <c r="K18" s="45">
        <v>85</v>
      </c>
      <c r="L18" s="45">
        <v>10</v>
      </c>
      <c r="M18" s="45">
        <v>0</v>
      </c>
      <c r="N18" s="45">
        <v>11</v>
      </c>
      <c r="O18" s="45">
        <v>51</v>
      </c>
      <c r="P18" s="45">
        <v>51</v>
      </c>
      <c r="Q18" s="45">
        <v>51</v>
      </c>
      <c r="R18" s="3">
        <v>51</v>
      </c>
      <c r="S18" s="87">
        <f t="shared" si="1"/>
        <v>1</v>
      </c>
    </row>
    <row r="19" spans="1:19" s="78" customFormat="1" x14ac:dyDescent="0.35">
      <c r="A19" s="34" t="s">
        <v>23</v>
      </c>
      <c r="B19" s="34" t="s">
        <v>437</v>
      </c>
      <c r="C19" s="34" t="s">
        <v>388</v>
      </c>
      <c r="D19" s="34" t="s">
        <v>61</v>
      </c>
      <c r="E19" s="34" t="s">
        <v>62</v>
      </c>
      <c r="F19" s="45">
        <v>233</v>
      </c>
      <c r="G19" s="45">
        <v>68</v>
      </c>
      <c r="H19" s="45">
        <v>61</v>
      </c>
      <c r="I19" s="45">
        <v>39</v>
      </c>
      <c r="J19" s="45">
        <v>107</v>
      </c>
      <c r="K19" s="45">
        <v>74</v>
      </c>
      <c r="L19" s="45">
        <v>45</v>
      </c>
      <c r="M19" s="45" t="s">
        <v>380</v>
      </c>
      <c r="N19" s="45" t="s">
        <v>380</v>
      </c>
      <c r="O19" s="45">
        <v>68</v>
      </c>
      <c r="P19" s="45">
        <v>68</v>
      </c>
      <c r="Q19" s="45">
        <v>26</v>
      </c>
      <c r="R19" s="3">
        <v>25</v>
      </c>
      <c r="S19" s="87">
        <f t="shared" si="1"/>
        <v>0.36764705882352944</v>
      </c>
    </row>
    <row r="20" spans="1:19" s="78" customFormat="1" x14ac:dyDescent="0.35">
      <c r="A20" s="34" t="s">
        <v>23</v>
      </c>
      <c r="B20" s="34" t="s">
        <v>437</v>
      </c>
      <c r="C20" s="34" t="s">
        <v>388</v>
      </c>
      <c r="D20" s="34" t="s">
        <v>276</v>
      </c>
      <c r="E20" s="34" t="s">
        <v>277</v>
      </c>
      <c r="F20" s="45">
        <v>548</v>
      </c>
      <c r="G20" s="45">
        <v>63</v>
      </c>
      <c r="H20" s="45">
        <v>48</v>
      </c>
      <c r="I20" s="45">
        <v>22</v>
      </c>
      <c r="J20" s="45">
        <v>418</v>
      </c>
      <c r="K20" s="45">
        <v>95</v>
      </c>
      <c r="L20" s="45">
        <v>33</v>
      </c>
      <c r="M20" s="45" t="s">
        <v>380</v>
      </c>
      <c r="N20" s="45">
        <v>0</v>
      </c>
      <c r="O20" s="45">
        <v>61</v>
      </c>
      <c r="P20" s="45">
        <v>61</v>
      </c>
      <c r="Q20" s="45">
        <v>59</v>
      </c>
      <c r="R20" s="3">
        <v>58</v>
      </c>
      <c r="S20" s="87">
        <f t="shared" si="1"/>
        <v>0.95081967213114749</v>
      </c>
    </row>
    <row r="21" spans="1:19" s="78" customFormat="1" x14ac:dyDescent="0.35">
      <c r="A21" s="34" t="s">
        <v>23</v>
      </c>
      <c r="B21" s="34" t="s">
        <v>437</v>
      </c>
      <c r="C21" s="34" t="s">
        <v>389</v>
      </c>
      <c r="D21" s="34" t="s">
        <v>30</v>
      </c>
      <c r="E21" s="34" t="s">
        <v>31</v>
      </c>
      <c r="F21" s="45">
        <v>308</v>
      </c>
      <c r="G21" s="45">
        <v>156</v>
      </c>
      <c r="H21" s="45">
        <v>77</v>
      </c>
      <c r="I21" s="45">
        <v>27</v>
      </c>
      <c r="J21" s="45">
        <v>188</v>
      </c>
      <c r="K21" s="45">
        <v>59</v>
      </c>
      <c r="L21" s="45">
        <v>59</v>
      </c>
      <c r="M21" s="45">
        <v>0</v>
      </c>
      <c r="N21" s="45" t="s">
        <v>380</v>
      </c>
      <c r="O21" s="45">
        <v>142</v>
      </c>
      <c r="P21" s="45">
        <v>134</v>
      </c>
      <c r="Q21" s="45">
        <v>70</v>
      </c>
      <c r="R21" s="3">
        <v>46</v>
      </c>
      <c r="S21" s="87">
        <f t="shared" si="1"/>
        <v>0.323943661971831</v>
      </c>
    </row>
    <row r="22" spans="1:19" s="78" customFormat="1" x14ac:dyDescent="0.35">
      <c r="A22" s="34" t="s">
        <v>23</v>
      </c>
      <c r="B22" s="34" t="s">
        <v>437</v>
      </c>
      <c r="C22" s="34" t="s">
        <v>389</v>
      </c>
      <c r="D22" s="34" t="s">
        <v>115</v>
      </c>
      <c r="E22" s="34" t="s">
        <v>116</v>
      </c>
      <c r="F22" s="45">
        <v>496</v>
      </c>
      <c r="G22" s="45">
        <v>336</v>
      </c>
      <c r="H22" s="45">
        <v>111</v>
      </c>
      <c r="I22" s="45">
        <v>59</v>
      </c>
      <c r="J22" s="45">
        <v>217</v>
      </c>
      <c r="K22" s="45">
        <v>221</v>
      </c>
      <c r="L22" s="45">
        <v>21</v>
      </c>
      <c r="M22" s="45">
        <v>19</v>
      </c>
      <c r="N22" s="45">
        <v>18</v>
      </c>
      <c r="O22" s="45">
        <v>382</v>
      </c>
      <c r="P22" s="45">
        <v>229</v>
      </c>
      <c r="Q22" s="45">
        <v>220</v>
      </c>
      <c r="R22" s="3">
        <v>127</v>
      </c>
      <c r="S22" s="87">
        <f t="shared" si="1"/>
        <v>0.33246073298429318</v>
      </c>
    </row>
    <row r="23" spans="1:19" s="78" customFormat="1" x14ac:dyDescent="0.35">
      <c r="A23" s="34" t="s">
        <v>23</v>
      </c>
      <c r="B23" s="34" t="s">
        <v>437</v>
      </c>
      <c r="C23" s="34" t="s">
        <v>389</v>
      </c>
      <c r="D23" s="34" t="s">
        <v>181</v>
      </c>
      <c r="E23" s="34" t="s">
        <v>182</v>
      </c>
      <c r="F23" s="45">
        <v>385</v>
      </c>
      <c r="G23" s="45">
        <v>312</v>
      </c>
      <c r="H23" s="45">
        <v>150</v>
      </c>
      <c r="I23" s="45">
        <v>92</v>
      </c>
      <c r="J23" s="45">
        <v>250</v>
      </c>
      <c r="K23" s="45">
        <v>80</v>
      </c>
      <c r="L23" s="45">
        <v>50</v>
      </c>
      <c r="M23" s="45">
        <v>5</v>
      </c>
      <c r="N23" s="45">
        <v>0</v>
      </c>
      <c r="O23" s="45">
        <v>92</v>
      </c>
      <c r="P23" s="45">
        <v>92</v>
      </c>
      <c r="Q23" s="45">
        <v>62</v>
      </c>
      <c r="R23" s="3">
        <v>62</v>
      </c>
      <c r="S23" s="87">
        <f t="shared" si="1"/>
        <v>0.67391304347826086</v>
      </c>
    </row>
    <row r="24" spans="1:19" s="78" customFormat="1" x14ac:dyDescent="0.35">
      <c r="A24" s="34" t="s">
        <v>23</v>
      </c>
      <c r="B24" s="34" t="s">
        <v>437</v>
      </c>
      <c r="C24" s="34" t="s">
        <v>389</v>
      </c>
      <c r="D24" s="34" t="s">
        <v>181</v>
      </c>
      <c r="E24" s="34" t="s">
        <v>185</v>
      </c>
      <c r="F24" s="45">
        <v>248</v>
      </c>
      <c r="G24" s="45">
        <v>162</v>
      </c>
      <c r="H24" s="45">
        <v>102</v>
      </c>
      <c r="I24" s="45">
        <v>63</v>
      </c>
      <c r="J24" s="45">
        <v>150</v>
      </c>
      <c r="K24" s="45">
        <v>65</v>
      </c>
      <c r="L24" s="45">
        <v>14</v>
      </c>
      <c r="M24" s="45">
        <v>19</v>
      </c>
      <c r="N24" s="45">
        <v>0</v>
      </c>
      <c r="O24" s="45">
        <v>65</v>
      </c>
      <c r="P24" s="45">
        <v>63</v>
      </c>
      <c r="Q24" s="45">
        <v>30</v>
      </c>
      <c r="R24" s="3">
        <v>30</v>
      </c>
      <c r="S24" s="87">
        <f t="shared" si="1"/>
        <v>0.46153846153846156</v>
      </c>
    </row>
    <row r="25" spans="1:19" s="78" customFormat="1" x14ac:dyDescent="0.35">
      <c r="A25" s="34" t="s">
        <v>23</v>
      </c>
      <c r="B25" s="34" t="s">
        <v>437</v>
      </c>
      <c r="C25" s="34" t="s">
        <v>389</v>
      </c>
      <c r="D25" s="34" t="s">
        <v>181</v>
      </c>
      <c r="E25" s="34" t="s">
        <v>184</v>
      </c>
      <c r="F25" s="45">
        <v>422</v>
      </c>
      <c r="G25" s="45">
        <v>105</v>
      </c>
      <c r="H25" s="45">
        <v>81</v>
      </c>
      <c r="I25" s="45">
        <v>50</v>
      </c>
      <c r="J25" s="45">
        <v>267</v>
      </c>
      <c r="K25" s="45">
        <v>52</v>
      </c>
      <c r="L25" s="45">
        <v>99</v>
      </c>
      <c r="M25" s="45" t="s">
        <v>380</v>
      </c>
      <c r="N25" s="45" t="s">
        <v>380</v>
      </c>
      <c r="O25" s="45">
        <v>62</v>
      </c>
      <c r="P25" s="45">
        <v>62</v>
      </c>
      <c r="Q25" s="45">
        <v>62</v>
      </c>
      <c r="R25" s="3">
        <v>53</v>
      </c>
      <c r="S25" s="87">
        <f t="shared" si="1"/>
        <v>0.85483870967741937</v>
      </c>
    </row>
    <row r="26" spans="1:19" s="78" customFormat="1" x14ac:dyDescent="0.35">
      <c r="A26" s="34" t="s">
        <v>23</v>
      </c>
      <c r="B26" s="34" t="s">
        <v>437</v>
      </c>
      <c r="C26" s="34" t="s">
        <v>402</v>
      </c>
      <c r="D26" s="34" t="s">
        <v>64</v>
      </c>
      <c r="E26" s="34" t="s">
        <v>65</v>
      </c>
      <c r="F26" s="45">
        <v>301</v>
      </c>
      <c r="G26" s="45">
        <v>227</v>
      </c>
      <c r="H26" s="45">
        <v>174</v>
      </c>
      <c r="I26" s="45">
        <v>121</v>
      </c>
      <c r="J26" s="45">
        <v>180</v>
      </c>
      <c r="K26" s="45">
        <v>83</v>
      </c>
      <c r="L26" s="45">
        <v>38</v>
      </c>
      <c r="M26" s="45">
        <v>0</v>
      </c>
      <c r="N26" s="45">
        <v>0</v>
      </c>
      <c r="O26" s="45">
        <v>131</v>
      </c>
      <c r="P26" s="45">
        <v>98</v>
      </c>
      <c r="Q26" s="45">
        <v>61</v>
      </c>
      <c r="R26" s="3">
        <v>58</v>
      </c>
      <c r="S26" s="87">
        <f t="shared" si="1"/>
        <v>0.44274809160305345</v>
      </c>
    </row>
    <row r="27" spans="1:19" s="78" customFormat="1" x14ac:dyDescent="0.35">
      <c r="A27" s="34" t="s">
        <v>23</v>
      </c>
      <c r="B27" s="34" t="s">
        <v>437</v>
      </c>
      <c r="C27" s="34" t="s">
        <v>402</v>
      </c>
      <c r="D27" s="34" t="s">
        <v>110</v>
      </c>
      <c r="E27" s="34" t="s">
        <v>111</v>
      </c>
      <c r="F27" s="45">
        <v>872</v>
      </c>
      <c r="G27" s="45">
        <v>713</v>
      </c>
      <c r="H27" s="45">
        <v>489</v>
      </c>
      <c r="I27" s="45">
        <v>307</v>
      </c>
      <c r="J27" s="45">
        <v>388</v>
      </c>
      <c r="K27" s="45">
        <v>0</v>
      </c>
      <c r="L27" s="45">
        <v>484</v>
      </c>
      <c r="M27" s="45">
        <v>0</v>
      </c>
      <c r="N27" s="45">
        <v>0</v>
      </c>
      <c r="O27" s="45">
        <v>382</v>
      </c>
      <c r="P27" s="45">
        <v>382</v>
      </c>
      <c r="Q27" s="45">
        <v>324</v>
      </c>
      <c r="R27" s="3">
        <v>286</v>
      </c>
      <c r="S27" s="87">
        <f t="shared" si="1"/>
        <v>0.74869109947643975</v>
      </c>
    </row>
    <row r="28" spans="1:19" s="78" customFormat="1" x14ac:dyDescent="0.35">
      <c r="A28" s="34" t="s">
        <v>23</v>
      </c>
      <c r="B28" s="34" t="s">
        <v>437</v>
      </c>
      <c r="C28" s="34" t="s">
        <v>402</v>
      </c>
      <c r="D28" s="34" t="s">
        <v>121</v>
      </c>
      <c r="E28" s="34" t="s">
        <v>123</v>
      </c>
      <c r="F28" s="45">
        <v>547</v>
      </c>
      <c r="G28" s="45">
        <v>170</v>
      </c>
      <c r="H28" s="45">
        <v>94</v>
      </c>
      <c r="I28" s="45">
        <v>56</v>
      </c>
      <c r="J28" s="45">
        <v>179</v>
      </c>
      <c r="K28" s="45">
        <v>208</v>
      </c>
      <c r="L28" s="45">
        <v>160</v>
      </c>
      <c r="M28" s="45">
        <v>0</v>
      </c>
      <c r="N28" s="45">
        <v>0</v>
      </c>
      <c r="O28" s="45">
        <v>97</v>
      </c>
      <c r="P28" s="45">
        <v>97</v>
      </c>
      <c r="Q28" s="45">
        <v>88</v>
      </c>
      <c r="R28" s="3">
        <v>88</v>
      </c>
      <c r="S28" s="87">
        <f t="shared" si="1"/>
        <v>0.90721649484536082</v>
      </c>
    </row>
    <row r="29" spans="1:19" s="78" customFormat="1" x14ac:dyDescent="0.35">
      <c r="A29" s="34" t="s">
        <v>23</v>
      </c>
      <c r="B29" s="34" t="s">
        <v>437</v>
      </c>
      <c r="C29" s="34" t="s">
        <v>402</v>
      </c>
      <c r="D29" s="34" t="s">
        <v>121</v>
      </c>
      <c r="E29" s="34" t="s">
        <v>122</v>
      </c>
      <c r="F29" s="45">
        <v>333</v>
      </c>
      <c r="G29" s="45">
        <v>169</v>
      </c>
      <c r="H29" s="45">
        <v>138</v>
      </c>
      <c r="I29" s="45">
        <v>59</v>
      </c>
      <c r="J29" s="45">
        <v>104</v>
      </c>
      <c r="K29" s="45">
        <v>180</v>
      </c>
      <c r="L29" s="45">
        <v>7</v>
      </c>
      <c r="M29" s="45">
        <v>8</v>
      </c>
      <c r="N29" s="45">
        <v>0</v>
      </c>
      <c r="O29" s="45">
        <v>137</v>
      </c>
      <c r="P29" s="45">
        <v>102</v>
      </c>
      <c r="Q29" s="45">
        <v>90</v>
      </c>
      <c r="R29" s="3">
        <v>95</v>
      </c>
      <c r="S29" s="87">
        <f t="shared" si="1"/>
        <v>0.69343065693430661</v>
      </c>
    </row>
    <row r="30" spans="1:19" s="78" customFormat="1" x14ac:dyDescent="0.35">
      <c r="A30" s="34" t="s">
        <v>23</v>
      </c>
      <c r="B30" s="34" t="s">
        <v>437</v>
      </c>
      <c r="C30" s="34" t="s">
        <v>402</v>
      </c>
      <c r="D30" s="34" t="s">
        <v>149</v>
      </c>
      <c r="E30" s="34" t="s">
        <v>150</v>
      </c>
      <c r="F30" s="45">
        <v>330</v>
      </c>
      <c r="G30" s="45">
        <v>245</v>
      </c>
      <c r="H30" s="45">
        <v>156</v>
      </c>
      <c r="I30" s="45">
        <v>128</v>
      </c>
      <c r="J30" s="45">
        <v>306</v>
      </c>
      <c r="K30" s="45">
        <v>8</v>
      </c>
      <c r="L30" s="45">
        <v>12</v>
      </c>
      <c r="M30" s="45">
        <v>0</v>
      </c>
      <c r="N30" s="45" t="s">
        <v>380</v>
      </c>
      <c r="O30" s="45">
        <v>178</v>
      </c>
      <c r="P30" s="45">
        <v>107</v>
      </c>
      <c r="Q30" s="45">
        <v>107</v>
      </c>
      <c r="R30" s="3">
        <v>60</v>
      </c>
      <c r="S30" s="87">
        <f t="shared" si="1"/>
        <v>0.33707865168539325</v>
      </c>
    </row>
    <row r="31" spans="1:19" s="78" customFormat="1" x14ac:dyDescent="0.35">
      <c r="A31" s="34" t="s">
        <v>23</v>
      </c>
      <c r="B31" s="34" t="s">
        <v>437</v>
      </c>
      <c r="C31" s="34" t="s">
        <v>402</v>
      </c>
      <c r="D31" s="34" t="s">
        <v>181</v>
      </c>
      <c r="E31" s="34" t="s">
        <v>183</v>
      </c>
      <c r="F31" s="45">
        <v>285</v>
      </c>
      <c r="G31" s="45">
        <v>232</v>
      </c>
      <c r="H31" s="45">
        <v>21</v>
      </c>
      <c r="I31" s="45">
        <v>7</v>
      </c>
      <c r="J31" s="45">
        <v>205</v>
      </c>
      <c r="K31" s="45">
        <v>58</v>
      </c>
      <c r="L31" s="45">
        <v>22</v>
      </c>
      <c r="M31" s="45">
        <v>0</v>
      </c>
      <c r="N31" s="45">
        <v>0</v>
      </c>
      <c r="O31" s="45">
        <v>253</v>
      </c>
      <c r="P31" s="45">
        <v>37</v>
      </c>
      <c r="Q31" s="45">
        <v>37</v>
      </c>
      <c r="R31" s="3">
        <v>40</v>
      </c>
      <c r="S31" s="87">
        <f t="shared" si="1"/>
        <v>0.15810276679841898</v>
      </c>
    </row>
    <row r="32" spans="1:19" s="78" customFormat="1" x14ac:dyDescent="0.35">
      <c r="A32" s="34" t="s">
        <v>23</v>
      </c>
      <c r="B32" s="34" t="s">
        <v>437</v>
      </c>
      <c r="C32" s="34" t="s">
        <v>413</v>
      </c>
      <c r="D32" s="34" t="s">
        <v>110</v>
      </c>
      <c r="E32" s="34" t="s">
        <v>112</v>
      </c>
      <c r="F32" s="45">
        <v>508</v>
      </c>
      <c r="G32" s="45">
        <v>308</v>
      </c>
      <c r="H32" s="45">
        <v>196</v>
      </c>
      <c r="I32" s="45">
        <v>123</v>
      </c>
      <c r="J32" s="45">
        <v>34</v>
      </c>
      <c r="K32" s="45">
        <v>9</v>
      </c>
      <c r="L32" s="45">
        <v>462</v>
      </c>
      <c r="M32" s="45">
        <v>0</v>
      </c>
      <c r="N32" s="45" t="s">
        <v>380</v>
      </c>
      <c r="O32" s="45">
        <v>400</v>
      </c>
      <c r="P32" s="45">
        <v>236</v>
      </c>
      <c r="Q32" s="45">
        <v>184</v>
      </c>
      <c r="R32" s="3">
        <v>193</v>
      </c>
      <c r="S32" s="87">
        <f t="shared" si="1"/>
        <v>0.48249999999999998</v>
      </c>
    </row>
    <row r="33" spans="1:19" s="78" customFormat="1" x14ac:dyDescent="0.35">
      <c r="A33" s="34" t="s">
        <v>23</v>
      </c>
      <c r="B33" s="34" t="s">
        <v>437</v>
      </c>
      <c r="C33" s="34" t="s">
        <v>413</v>
      </c>
      <c r="D33" s="34" t="s">
        <v>130</v>
      </c>
      <c r="E33" s="34" t="s">
        <v>131</v>
      </c>
      <c r="F33" s="45">
        <v>607</v>
      </c>
      <c r="G33" s="45">
        <v>392</v>
      </c>
      <c r="H33" s="45">
        <v>222</v>
      </c>
      <c r="I33" s="45">
        <v>60</v>
      </c>
      <c r="J33" s="45">
        <v>153</v>
      </c>
      <c r="K33" s="45">
        <v>96</v>
      </c>
      <c r="L33" s="45">
        <v>365</v>
      </c>
      <c r="M33" s="45">
        <v>0</v>
      </c>
      <c r="N33" s="45" t="s">
        <v>380</v>
      </c>
      <c r="O33" s="45">
        <v>205</v>
      </c>
      <c r="P33" s="45">
        <v>205</v>
      </c>
      <c r="Q33" s="45">
        <v>175</v>
      </c>
      <c r="R33" s="3">
        <v>165</v>
      </c>
      <c r="S33" s="87">
        <f t="shared" si="1"/>
        <v>0.80487804878048785</v>
      </c>
    </row>
    <row r="34" spans="1:19" s="78" customFormat="1" x14ac:dyDescent="0.35">
      <c r="A34" s="34" t="s">
        <v>23</v>
      </c>
      <c r="B34" s="34" t="s">
        <v>437</v>
      </c>
      <c r="C34" s="34" t="s">
        <v>413</v>
      </c>
      <c r="D34" s="34" t="s">
        <v>137</v>
      </c>
      <c r="E34" s="34" t="s">
        <v>138</v>
      </c>
      <c r="F34" s="45">
        <v>492</v>
      </c>
      <c r="G34" s="45">
        <v>124</v>
      </c>
      <c r="H34" s="45">
        <v>59</v>
      </c>
      <c r="I34" s="45">
        <v>35</v>
      </c>
      <c r="J34" s="45">
        <v>343</v>
      </c>
      <c r="K34" s="45">
        <v>0</v>
      </c>
      <c r="L34" s="45">
        <v>149</v>
      </c>
      <c r="M34" s="45">
        <v>0</v>
      </c>
      <c r="N34" s="45">
        <v>0</v>
      </c>
      <c r="O34" s="45">
        <v>104</v>
      </c>
      <c r="P34" s="45">
        <v>104</v>
      </c>
      <c r="Q34" s="45">
        <v>60</v>
      </c>
      <c r="R34" s="3">
        <v>52</v>
      </c>
      <c r="S34" s="87">
        <f t="shared" si="1"/>
        <v>0.5</v>
      </c>
    </row>
    <row r="35" spans="1:19" s="78" customFormat="1" x14ac:dyDescent="0.35">
      <c r="A35" s="34" t="s">
        <v>23</v>
      </c>
      <c r="B35" s="34" t="s">
        <v>437</v>
      </c>
      <c r="C35" s="34" t="s">
        <v>399</v>
      </c>
      <c r="D35" s="34" t="s">
        <v>51</v>
      </c>
      <c r="E35" s="34" t="s">
        <v>52</v>
      </c>
      <c r="F35" s="45">
        <v>664</v>
      </c>
      <c r="G35" s="45">
        <v>96</v>
      </c>
      <c r="H35" s="45">
        <v>63</v>
      </c>
      <c r="I35" s="45">
        <v>50</v>
      </c>
      <c r="J35" s="45">
        <v>308</v>
      </c>
      <c r="K35" s="45">
        <v>305</v>
      </c>
      <c r="L35" s="45">
        <v>49</v>
      </c>
      <c r="M35" s="45" t="s">
        <v>380</v>
      </c>
      <c r="N35" s="45">
        <v>0</v>
      </c>
      <c r="O35" s="45">
        <v>70</v>
      </c>
      <c r="P35" s="45">
        <v>45</v>
      </c>
      <c r="Q35" s="45">
        <v>42</v>
      </c>
      <c r="R35" s="3">
        <v>24</v>
      </c>
      <c r="S35" s="87">
        <f t="shared" si="1"/>
        <v>0.34285714285714286</v>
      </c>
    </row>
    <row r="36" spans="1:19" s="78" customFormat="1" x14ac:dyDescent="0.35">
      <c r="A36" s="34" t="s">
        <v>23</v>
      </c>
      <c r="B36" s="34" t="s">
        <v>437</v>
      </c>
      <c r="C36" s="34" t="s">
        <v>399</v>
      </c>
      <c r="D36" s="34" t="s">
        <v>205</v>
      </c>
      <c r="E36" s="34" t="s">
        <v>206</v>
      </c>
      <c r="F36" s="45">
        <v>439</v>
      </c>
      <c r="G36" s="45">
        <v>110</v>
      </c>
      <c r="H36" s="45">
        <v>95</v>
      </c>
      <c r="I36" s="45">
        <v>39</v>
      </c>
      <c r="J36" s="45">
        <v>248</v>
      </c>
      <c r="K36" s="45">
        <v>92</v>
      </c>
      <c r="L36" s="45">
        <v>85</v>
      </c>
      <c r="M36" s="45">
        <v>12</v>
      </c>
      <c r="N36" s="45" t="s">
        <v>380</v>
      </c>
      <c r="O36" s="45">
        <v>90</v>
      </c>
      <c r="P36" s="45">
        <v>90</v>
      </c>
      <c r="Q36" s="45">
        <v>83</v>
      </c>
      <c r="R36" s="3">
        <v>86</v>
      </c>
      <c r="S36" s="87">
        <f t="shared" si="1"/>
        <v>0.9555555555555556</v>
      </c>
    </row>
    <row r="37" spans="1:19" s="78" customFormat="1" x14ac:dyDescent="0.35">
      <c r="A37" s="34" t="s">
        <v>23</v>
      </c>
      <c r="B37" s="34" t="s">
        <v>437</v>
      </c>
      <c r="C37" s="34" t="s">
        <v>399</v>
      </c>
      <c r="D37" s="34" t="s">
        <v>211</v>
      </c>
      <c r="E37" s="34" t="s">
        <v>212</v>
      </c>
      <c r="F37" s="45">
        <v>480</v>
      </c>
      <c r="G37" s="45">
        <v>247</v>
      </c>
      <c r="H37" s="45">
        <v>203</v>
      </c>
      <c r="I37" s="45">
        <v>243</v>
      </c>
      <c r="J37" s="45">
        <v>283</v>
      </c>
      <c r="K37" s="45">
        <v>31</v>
      </c>
      <c r="L37" s="45">
        <v>166</v>
      </c>
      <c r="M37" s="45">
        <v>0</v>
      </c>
      <c r="N37" s="45">
        <v>0</v>
      </c>
      <c r="O37" s="45">
        <v>138</v>
      </c>
      <c r="P37" s="45">
        <v>24</v>
      </c>
      <c r="Q37" s="45">
        <v>18</v>
      </c>
      <c r="R37" s="3">
        <v>18</v>
      </c>
      <c r="S37" s="87">
        <f t="shared" ref="S37:S68" si="2">SUM(R37/O37)</f>
        <v>0.13043478260869565</v>
      </c>
    </row>
    <row r="38" spans="1:19" s="78" customFormat="1" x14ac:dyDescent="0.35">
      <c r="A38" s="34" t="s">
        <v>23</v>
      </c>
      <c r="B38" s="34" t="s">
        <v>437</v>
      </c>
      <c r="C38" s="34" t="s">
        <v>396</v>
      </c>
      <c r="D38" s="34" t="s">
        <v>39</v>
      </c>
      <c r="E38" s="34" t="s">
        <v>46</v>
      </c>
      <c r="F38" s="45">
        <v>456</v>
      </c>
      <c r="G38" s="45">
        <v>121</v>
      </c>
      <c r="H38" s="45">
        <v>121</v>
      </c>
      <c r="I38" s="45">
        <v>117</v>
      </c>
      <c r="J38" s="45">
        <v>228</v>
      </c>
      <c r="K38" s="45">
        <v>0</v>
      </c>
      <c r="L38" s="45">
        <v>228</v>
      </c>
      <c r="M38" s="45">
        <v>0</v>
      </c>
      <c r="N38" s="45">
        <v>0</v>
      </c>
      <c r="O38" s="45">
        <v>91</v>
      </c>
      <c r="P38" s="45">
        <v>74</v>
      </c>
      <c r="Q38" s="45">
        <v>64</v>
      </c>
      <c r="R38" s="3">
        <v>63</v>
      </c>
      <c r="S38" s="87">
        <f t="shared" si="2"/>
        <v>0.69230769230769229</v>
      </c>
    </row>
    <row r="39" spans="1:19" s="78" customFormat="1" x14ac:dyDescent="0.35">
      <c r="A39" s="34" t="s">
        <v>23</v>
      </c>
      <c r="B39" s="34" t="s">
        <v>437</v>
      </c>
      <c r="C39" s="34" t="s">
        <v>396</v>
      </c>
      <c r="D39" s="34" t="s">
        <v>64</v>
      </c>
      <c r="E39" s="34" t="s">
        <v>67</v>
      </c>
      <c r="F39" s="45">
        <v>136</v>
      </c>
      <c r="G39" s="45">
        <v>136</v>
      </c>
      <c r="H39" s="45">
        <v>50</v>
      </c>
      <c r="I39" s="45">
        <v>50</v>
      </c>
      <c r="J39" s="45">
        <v>112</v>
      </c>
      <c r="K39" s="45">
        <v>6</v>
      </c>
      <c r="L39" s="45">
        <v>18</v>
      </c>
      <c r="M39" s="45">
        <v>0</v>
      </c>
      <c r="N39" s="45">
        <v>0</v>
      </c>
      <c r="O39" s="45">
        <v>50</v>
      </c>
      <c r="P39" s="45">
        <v>50</v>
      </c>
      <c r="Q39" s="45">
        <v>50</v>
      </c>
      <c r="R39" s="3">
        <v>48</v>
      </c>
      <c r="S39" s="87">
        <f t="shared" si="2"/>
        <v>0.96</v>
      </c>
    </row>
    <row r="40" spans="1:19" s="78" customFormat="1" x14ac:dyDescent="0.35">
      <c r="A40" s="34" t="s">
        <v>23</v>
      </c>
      <c r="B40" s="34" t="s">
        <v>437</v>
      </c>
      <c r="C40" s="34" t="s">
        <v>396</v>
      </c>
      <c r="D40" s="34" t="s">
        <v>77</v>
      </c>
      <c r="E40" s="34" t="s">
        <v>78</v>
      </c>
      <c r="F40" s="45">
        <v>613</v>
      </c>
      <c r="G40" s="45">
        <v>375</v>
      </c>
      <c r="H40" s="45">
        <v>339</v>
      </c>
      <c r="I40" s="45">
        <v>83</v>
      </c>
      <c r="J40" s="45">
        <v>254</v>
      </c>
      <c r="K40" s="45">
        <v>0</v>
      </c>
      <c r="L40" s="45">
        <v>330</v>
      </c>
      <c r="M40" s="45">
        <v>8</v>
      </c>
      <c r="N40" s="45" t="s">
        <v>380</v>
      </c>
      <c r="O40" s="45">
        <v>241</v>
      </c>
      <c r="P40" s="45">
        <v>233</v>
      </c>
      <c r="Q40" s="45">
        <v>229</v>
      </c>
      <c r="R40" s="3">
        <v>122</v>
      </c>
      <c r="S40" s="87">
        <f t="shared" si="2"/>
        <v>0.50622406639004147</v>
      </c>
    </row>
    <row r="41" spans="1:19" s="78" customFormat="1" x14ac:dyDescent="0.35">
      <c r="A41" s="34" t="s">
        <v>23</v>
      </c>
      <c r="B41" s="34" t="s">
        <v>437</v>
      </c>
      <c r="C41" s="34" t="s">
        <v>396</v>
      </c>
      <c r="D41" s="34" t="s">
        <v>95</v>
      </c>
      <c r="E41" s="34" t="s">
        <v>96</v>
      </c>
      <c r="F41" s="45">
        <v>258</v>
      </c>
      <c r="G41" s="45">
        <v>78</v>
      </c>
      <c r="H41" s="45">
        <v>63</v>
      </c>
      <c r="I41" s="45">
        <v>48</v>
      </c>
      <c r="J41" s="45">
        <v>125</v>
      </c>
      <c r="K41" s="45">
        <v>13</v>
      </c>
      <c r="L41" s="45">
        <v>113</v>
      </c>
      <c r="M41" s="45">
        <v>0</v>
      </c>
      <c r="N41" s="45">
        <v>5</v>
      </c>
      <c r="O41" s="45">
        <v>176</v>
      </c>
      <c r="P41" s="45">
        <v>69</v>
      </c>
      <c r="Q41" s="45">
        <v>69</v>
      </c>
      <c r="R41" s="3">
        <v>44</v>
      </c>
      <c r="S41" s="87">
        <f t="shared" si="2"/>
        <v>0.25</v>
      </c>
    </row>
    <row r="42" spans="1:19" s="78" customFormat="1" x14ac:dyDescent="0.35">
      <c r="A42" s="34" t="s">
        <v>23</v>
      </c>
      <c r="B42" s="34" t="s">
        <v>437</v>
      </c>
      <c r="C42" s="34" t="s">
        <v>396</v>
      </c>
      <c r="D42" s="34" t="s">
        <v>117</v>
      </c>
      <c r="E42" s="34" t="s">
        <v>118</v>
      </c>
      <c r="F42" s="45">
        <v>111</v>
      </c>
      <c r="G42" s="45">
        <v>26</v>
      </c>
      <c r="H42" s="45">
        <v>27</v>
      </c>
      <c r="I42" s="45">
        <v>28</v>
      </c>
      <c r="J42" s="45">
        <v>53</v>
      </c>
      <c r="K42" s="45">
        <v>40</v>
      </c>
      <c r="L42" s="45">
        <v>18</v>
      </c>
      <c r="M42" s="45">
        <v>0</v>
      </c>
      <c r="N42" s="45">
        <v>0</v>
      </c>
      <c r="O42" s="45">
        <v>64</v>
      </c>
      <c r="P42" s="45">
        <v>64</v>
      </c>
      <c r="Q42" s="45">
        <v>14</v>
      </c>
      <c r="R42" s="3">
        <v>16</v>
      </c>
      <c r="S42" s="87">
        <f t="shared" si="2"/>
        <v>0.25</v>
      </c>
    </row>
    <row r="43" spans="1:19" s="78" customFormat="1" x14ac:dyDescent="0.35">
      <c r="A43" s="34" t="s">
        <v>23</v>
      </c>
      <c r="B43" s="34" t="s">
        <v>437</v>
      </c>
      <c r="C43" s="34" t="s">
        <v>396</v>
      </c>
      <c r="D43" s="34" t="s">
        <v>244</v>
      </c>
      <c r="E43" s="34" t="s">
        <v>245</v>
      </c>
      <c r="F43" s="45">
        <v>423</v>
      </c>
      <c r="G43" s="45">
        <v>405</v>
      </c>
      <c r="H43" s="45">
        <v>281</v>
      </c>
      <c r="I43" s="45">
        <v>140</v>
      </c>
      <c r="J43" s="45">
        <v>247</v>
      </c>
      <c r="K43" s="45">
        <v>0</v>
      </c>
      <c r="L43" s="45">
        <v>176</v>
      </c>
      <c r="M43" s="45">
        <v>0</v>
      </c>
      <c r="N43" s="45">
        <v>0</v>
      </c>
      <c r="O43" s="45">
        <v>293</v>
      </c>
      <c r="P43" s="45">
        <v>203</v>
      </c>
      <c r="Q43" s="45">
        <v>203</v>
      </c>
      <c r="R43" s="3">
        <v>209</v>
      </c>
      <c r="S43" s="87">
        <f t="shared" si="2"/>
        <v>0.71331058020477811</v>
      </c>
    </row>
    <row r="44" spans="1:19" s="78" customFormat="1" x14ac:dyDescent="0.35">
      <c r="A44" s="34" t="s">
        <v>23</v>
      </c>
      <c r="B44" s="34" t="s">
        <v>437</v>
      </c>
      <c r="C44" s="34" t="s">
        <v>396</v>
      </c>
      <c r="D44" s="34" t="s">
        <v>286</v>
      </c>
      <c r="E44" s="34" t="s">
        <v>446</v>
      </c>
      <c r="F44" s="45">
        <v>102</v>
      </c>
      <c r="G44" s="45">
        <v>59</v>
      </c>
      <c r="H44" s="45">
        <v>36</v>
      </c>
      <c r="I44" s="45">
        <v>15</v>
      </c>
      <c r="J44" s="45">
        <v>56</v>
      </c>
      <c r="K44" s="45">
        <v>11</v>
      </c>
      <c r="L44" s="45">
        <v>35</v>
      </c>
      <c r="M44" s="45">
        <v>0</v>
      </c>
      <c r="N44" s="45">
        <v>0</v>
      </c>
      <c r="O44" s="45">
        <v>30</v>
      </c>
      <c r="P44" s="45">
        <v>30</v>
      </c>
      <c r="Q44" s="45">
        <v>6</v>
      </c>
      <c r="R44" s="3">
        <v>17</v>
      </c>
      <c r="S44" s="87">
        <f t="shared" si="2"/>
        <v>0.56666666666666665</v>
      </c>
    </row>
    <row r="45" spans="1:19" s="78" customFormat="1" x14ac:dyDescent="0.35">
      <c r="A45" s="34" t="s">
        <v>23</v>
      </c>
      <c r="B45" s="34" t="s">
        <v>441</v>
      </c>
      <c r="C45" s="34" t="s">
        <v>387</v>
      </c>
      <c r="D45" s="34" t="s">
        <v>26</v>
      </c>
      <c r="E45" s="34" t="s">
        <v>27</v>
      </c>
      <c r="F45" s="45">
        <v>330</v>
      </c>
      <c r="G45" s="45">
        <v>98</v>
      </c>
      <c r="H45" s="45">
        <v>98</v>
      </c>
      <c r="I45" s="45">
        <v>64</v>
      </c>
      <c r="J45" s="45">
        <v>156</v>
      </c>
      <c r="K45" s="45">
        <v>57</v>
      </c>
      <c r="L45" s="45">
        <v>117</v>
      </c>
      <c r="M45" s="45">
        <v>0</v>
      </c>
      <c r="N45" s="45">
        <v>0</v>
      </c>
      <c r="O45" s="45">
        <v>90</v>
      </c>
      <c r="P45" s="45">
        <v>90</v>
      </c>
      <c r="Q45" s="45">
        <v>24</v>
      </c>
      <c r="R45" s="3">
        <v>23</v>
      </c>
      <c r="S45" s="87">
        <f t="shared" si="2"/>
        <v>0.25555555555555554</v>
      </c>
    </row>
    <row r="46" spans="1:19" s="78" customFormat="1" x14ac:dyDescent="0.35">
      <c r="A46" s="34" t="s">
        <v>23</v>
      </c>
      <c r="B46" s="34" t="s">
        <v>441</v>
      </c>
      <c r="C46" s="34" t="s">
        <v>412</v>
      </c>
      <c r="D46" s="34" t="s">
        <v>104</v>
      </c>
      <c r="E46" s="34" t="s">
        <v>105</v>
      </c>
      <c r="F46" s="45">
        <v>297</v>
      </c>
      <c r="G46" s="45">
        <v>102</v>
      </c>
      <c r="H46" s="45">
        <v>99</v>
      </c>
      <c r="I46" s="45">
        <v>55</v>
      </c>
      <c r="J46" s="45">
        <v>181</v>
      </c>
      <c r="K46" s="45">
        <v>0</v>
      </c>
      <c r="L46" s="45">
        <v>116</v>
      </c>
      <c r="M46" s="45">
        <v>0</v>
      </c>
      <c r="N46" s="45">
        <v>0</v>
      </c>
      <c r="O46" s="45">
        <v>55</v>
      </c>
      <c r="P46" s="45">
        <v>41</v>
      </c>
      <c r="Q46" s="45">
        <v>28</v>
      </c>
      <c r="R46" s="3">
        <v>29</v>
      </c>
      <c r="S46" s="87">
        <f t="shared" si="2"/>
        <v>0.52727272727272723</v>
      </c>
    </row>
    <row r="47" spans="1:19" s="78" customFormat="1" x14ac:dyDescent="0.35">
      <c r="A47" s="34" t="s">
        <v>23</v>
      </c>
      <c r="B47" s="34" t="s">
        <v>441</v>
      </c>
      <c r="C47" s="34" t="s">
        <v>412</v>
      </c>
      <c r="D47" s="34" t="s">
        <v>236</v>
      </c>
      <c r="E47" s="34" t="s">
        <v>237</v>
      </c>
      <c r="F47" s="45">
        <v>293</v>
      </c>
      <c r="G47" s="45">
        <v>199</v>
      </c>
      <c r="H47" s="45">
        <v>168</v>
      </c>
      <c r="I47" s="45">
        <v>110</v>
      </c>
      <c r="J47" s="45">
        <v>205</v>
      </c>
      <c r="K47" s="45">
        <v>0</v>
      </c>
      <c r="L47" s="45">
        <v>88</v>
      </c>
      <c r="M47" s="45">
        <v>0</v>
      </c>
      <c r="N47" s="45">
        <v>0</v>
      </c>
      <c r="O47" s="45">
        <v>156</v>
      </c>
      <c r="P47" s="45">
        <v>134</v>
      </c>
      <c r="Q47" s="45">
        <v>73</v>
      </c>
      <c r="R47" s="3">
        <v>52</v>
      </c>
      <c r="S47" s="87">
        <f t="shared" si="2"/>
        <v>0.33333333333333331</v>
      </c>
    </row>
    <row r="48" spans="1:19" s="78" customFormat="1" x14ac:dyDescent="0.35">
      <c r="A48" s="34" t="s">
        <v>23</v>
      </c>
      <c r="B48" s="34" t="s">
        <v>441</v>
      </c>
      <c r="C48" s="34" t="s">
        <v>407</v>
      </c>
      <c r="D48" s="34" t="s">
        <v>81</v>
      </c>
      <c r="E48" s="34" t="s">
        <v>82</v>
      </c>
      <c r="F48" s="45">
        <v>769</v>
      </c>
      <c r="G48" s="45">
        <v>237</v>
      </c>
      <c r="H48" s="45">
        <v>222</v>
      </c>
      <c r="I48" s="45">
        <v>151</v>
      </c>
      <c r="J48" s="45">
        <v>383</v>
      </c>
      <c r="K48" s="45">
        <v>73</v>
      </c>
      <c r="L48" s="45">
        <v>224</v>
      </c>
      <c r="M48" s="45">
        <v>89</v>
      </c>
      <c r="N48" s="45">
        <v>0</v>
      </c>
      <c r="O48" s="45">
        <v>179</v>
      </c>
      <c r="P48" s="45">
        <v>179</v>
      </c>
      <c r="Q48" s="45">
        <v>150</v>
      </c>
      <c r="R48" s="3">
        <v>131</v>
      </c>
      <c r="S48" s="87">
        <f t="shared" si="2"/>
        <v>0.73184357541899436</v>
      </c>
    </row>
    <row r="49" spans="1:19" s="78" customFormat="1" x14ac:dyDescent="0.35">
      <c r="A49" s="34" t="s">
        <v>23</v>
      </c>
      <c r="B49" s="34" t="s">
        <v>441</v>
      </c>
      <c r="C49" s="34" t="s">
        <v>407</v>
      </c>
      <c r="D49" s="34" t="s">
        <v>265</v>
      </c>
      <c r="E49" s="34" t="s">
        <v>266</v>
      </c>
      <c r="F49" s="45">
        <v>1133</v>
      </c>
      <c r="G49" s="45">
        <v>710</v>
      </c>
      <c r="H49" s="45">
        <v>297</v>
      </c>
      <c r="I49" s="45">
        <v>194</v>
      </c>
      <c r="J49" s="45">
        <v>138</v>
      </c>
      <c r="K49" s="45">
        <v>553</v>
      </c>
      <c r="L49" s="45">
        <v>445</v>
      </c>
      <c r="M49" s="45">
        <v>0</v>
      </c>
      <c r="N49" s="45">
        <v>0</v>
      </c>
      <c r="O49" s="45">
        <v>204</v>
      </c>
      <c r="P49" s="45">
        <v>0</v>
      </c>
      <c r="Q49" s="45">
        <v>0</v>
      </c>
      <c r="R49" s="3">
        <v>122</v>
      </c>
      <c r="S49" s="87">
        <f t="shared" si="2"/>
        <v>0.59803921568627449</v>
      </c>
    </row>
    <row r="50" spans="1:19" s="78" customFormat="1" x14ac:dyDescent="0.35">
      <c r="A50" s="34" t="s">
        <v>23</v>
      </c>
      <c r="B50" s="34" t="s">
        <v>441</v>
      </c>
      <c r="C50" s="34" t="s">
        <v>417</v>
      </c>
      <c r="D50" s="34" t="s">
        <v>135</v>
      </c>
      <c r="E50" s="34" t="s">
        <v>136</v>
      </c>
      <c r="F50" s="45">
        <v>834</v>
      </c>
      <c r="G50" s="45">
        <v>569</v>
      </c>
      <c r="H50" s="45">
        <v>482</v>
      </c>
      <c r="I50" s="45">
        <v>242</v>
      </c>
      <c r="J50" s="45">
        <v>561</v>
      </c>
      <c r="K50" s="45">
        <v>174</v>
      </c>
      <c r="L50" s="45">
        <v>98</v>
      </c>
      <c r="M50" s="45" t="s">
        <v>380</v>
      </c>
      <c r="N50" s="45">
        <v>0</v>
      </c>
      <c r="O50" s="45">
        <v>418</v>
      </c>
      <c r="P50" s="45">
        <v>418</v>
      </c>
      <c r="Q50" s="45">
        <v>308</v>
      </c>
      <c r="R50" s="3">
        <v>294</v>
      </c>
      <c r="S50" s="87">
        <f t="shared" si="2"/>
        <v>0.70334928229665072</v>
      </c>
    </row>
    <row r="51" spans="1:19" s="78" customFormat="1" x14ac:dyDescent="0.35">
      <c r="A51" s="34" t="s">
        <v>23</v>
      </c>
      <c r="B51" s="34" t="s">
        <v>441</v>
      </c>
      <c r="C51" s="34" t="s">
        <v>417</v>
      </c>
      <c r="D51" s="34" t="s">
        <v>267</v>
      </c>
      <c r="E51" s="34" t="s">
        <v>268</v>
      </c>
      <c r="F51" s="45">
        <v>1083</v>
      </c>
      <c r="G51" s="45">
        <v>422</v>
      </c>
      <c r="H51" s="45">
        <v>193</v>
      </c>
      <c r="I51" s="45">
        <v>160</v>
      </c>
      <c r="J51" s="45">
        <v>294</v>
      </c>
      <c r="K51" s="45">
        <v>32</v>
      </c>
      <c r="L51" s="45">
        <v>701</v>
      </c>
      <c r="M51" s="45">
        <v>0</v>
      </c>
      <c r="N51" s="45">
        <v>56</v>
      </c>
      <c r="O51" s="45">
        <v>256</v>
      </c>
      <c r="P51" s="45">
        <v>150</v>
      </c>
      <c r="Q51" s="45">
        <v>138</v>
      </c>
      <c r="R51" s="3">
        <v>165</v>
      </c>
      <c r="S51" s="87">
        <f t="shared" si="2"/>
        <v>0.64453125</v>
      </c>
    </row>
    <row r="52" spans="1:19" s="78" customFormat="1" x14ac:dyDescent="0.35">
      <c r="A52" s="34" t="s">
        <v>23</v>
      </c>
      <c r="B52" s="34" t="s">
        <v>441</v>
      </c>
      <c r="C52" s="34" t="s">
        <v>424</v>
      </c>
      <c r="D52" s="34" t="s">
        <v>139</v>
      </c>
      <c r="E52" s="34" t="s">
        <v>140</v>
      </c>
      <c r="F52" s="45">
        <v>1166</v>
      </c>
      <c r="G52" s="45">
        <v>281</v>
      </c>
      <c r="H52" s="45">
        <v>215</v>
      </c>
      <c r="I52" s="45">
        <v>159</v>
      </c>
      <c r="J52" s="45">
        <v>826</v>
      </c>
      <c r="K52" s="45">
        <v>108</v>
      </c>
      <c r="L52" s="45">
        <v>184</v>
      </c>
      <c r="M52" s="45">
        <v>9</v>
      </c>
      <c r="N52" s="45">
        <v>39</v>
      </c>
      <c r="O52" s="45">
        <v>255</v>
      </c>
      <c r="P52" s="45">
        <v>72</v>
      </c>
      <c r="Q52" s="45">
        <v>72</v>
      </c>
      <c r="R52" s="3">
        <v>55</v>
      </c>
      <c r="S52" s="87">
        <f t="shared" si="2"/>
        <v>0.21568627450980393</v>
      </c>
    </row>
    <row r="53" spans="1:19" s="78" customFormat="1" x14ac:dyDescent="0.35">
      <c r="A53" s="34" t="s">
        <v>23</v>
      </c>
      <c r="B53" s="34" t="s">
        <v>441</v>
      </c>
      <c r="C53" s="34" t="s">
        <v>418</v>
      </c>
      <c r="D53" s="34" t="s">
        <v>260</v>
      </c>
      <c r="E53" s="34" t="s">
        <v>261</v>
      </c>
      <c r="F53" s="45">
        <v>476</v>
      </c>
      <c r="G53" s="45">
        <v>82</v>
      </c>
      <c r="H53" s="45">
        <v>63</v>
      </c>
      <c r="I53" s="45">
        <v>43</v>
      </c>
      <c r="J53" s="45">
        <v>307</v>
      </c>
      <c r="K53" s="45">
        <v>104</v>
      </c>
      <c r="L53" s="45">
        <v>57</v>
      </c>
      <c r="M53" s="45">
        <v>8</v>
      </c>
      <c r="N53" s="45">
        <v>0</v>
      </c>
      <c r="O53" s="45">
        <v>59</v>
      </c>
      <c r="P53" s="45">
        <v>59</v>
      </c>
      <c r="Q53" s="45">
        <v>35</v>
      </c>
      <c r="R53" s="3">
        <v>30</v>
      </c>
      <c r="S53" s="87">
        <f t="shared" si="2"/>
        <v>0.50847457627118642</v>
      </c>
    </row>
    <row r="54" spans="1:19" s="78" customFormat="1" x14ac:dyDescent="0.35">
      <c r="A54" s="34" t="s">
        <v>23</v>
      </c>
      <c r="B54" s="34" t="s">
        <v>441</v>
      </c>
      <c r="C54" s="34" t="s">
        <v>418</v>
      </c>
      <c r="D54" s="34" t="s">
        <v>260</v>
      </c>
      <c r="E54" s="34" t="s">
        <v>262</v>
      </c>
      <c r="F54" s="45">
        <v>520</v>
      </c>
      <c r="G54" s="45">
        <v>53</v>
      </c>
      <c r="H54" s="45">
        <v>46</v>
      </c>
      <c r="I54" s="45">
        <v>32</v>
      </c>
      <c r="J54" s="45">
        <v>232</v>
      </c>
      <c r="K54" s="45">
        <v>37</v>
      </c>
      <c r="L54" s="45">
        <v>224</v>
      </c>
      <c r="M54" s="45">
        <v>0</v>
      </c>
      <c r="N54" s="45">
        <v>21</v>
      </c>
      <c r="O54" s="45">
        <v>34</v>
      </c>
      <c r="P54" s="45">
        <v>34</v>
      </c>
      <c r="Q54" s="45">
        <v>34</v>
      </c>
      <c r="R54" s="3">
        <v>66</v>
      </c>
      <c r="S54" s="87">
        <f t="shared" si="2"/>
        <v>1.9411764705882353</v>
      </c>
    </row>
    <row r="55" spans="1:19" s="78" customFormat="1" x14ac:dyDescent="0.35">
      <c r="A55" s="34" t="s">
        <v>23</v>
      </c>
      <c r="B55" s="34" t="s">
        <v>441</v>
      </c>
      <c r="C55" s="34" t="s">
        <v>426</v>
      </c>
      <c r="D55" s="34" t="s">
        <v>128</v>
      </c>
      <c r="E55" s="34" t="s">
        <v>129</v>
      </c>
      <c r="F55" s="45">
        <v>669</v>
      </c>
      <c r="G55" s="45">
        <v>669</v>
      </c>
      <c r="H55" s="45">
        <v>305</v>
      </c>
      <c r="I55" s="45">
        <v>111</v>
      </c>
      <c r="J55" s="45">
        <v>345</v>
      </c>
      <c r="K55" s="45">
        <v>0</v>
      </c>
      <c r="L55" s="45">
        <v>71</v>
      </c>
      <c r="M55" s="45">
        <v>0</v>
      </c>
      <c r="N55" s="45">
        <v>0</v>
      </c>
      <c r="O55" s="45">
        <v>293</v>
      </c>
      <c r="P55" s="45">
        <v>293</v>
      </c>
      <c r="Q55" s="45">
        <v>293</v>
      </c>
      <c r="R55" s="3">
        <v>293</v>
      </c>
      <c r="S55" s="87">
        <f t="shared" si="2"/>
        <v>1</v>
      </c>
    </row>
    <row r="56" spans="1:19" s="78" customFormat="1" x14ac:dyDescent="0.35">
      <c r="A56" s="34" t="s">
        <v>23</v>
      </c>
      <c r="B56" s="34" t="s">
        <v>441</v>
      </c>
      <c r="C56" s="34" t="s">
        <v>426</v>
      </c>
      <c r="D56" s="34" t="s">
        <v>190</v>
      </c>
      <c r="E56" s="34" t="s">
        <v>191</v>
      </c>
      <c r="F56" s="45">
        <v>485</v>
      </c>
      <c r="G56" s="45">
        <v>143</v>
      </c>
      <c r="H56" s="45">
        <v>143</v>
      </c>
      <c r="I56" s="45">
        <v>26</v>
      </c>
      <c r="J56" s="45">
        <v>326</v>
      </c>
      <c r="K56" s="45">
        <v>0</v>
      </c>
      <c r="L56" s="45">
        <v>159</v>
      </c>
      <c r="M56" s="45">
        <v>0</v>
      </c>
      <c r="N56" s="45">
        <v>0</v>
      </c>
      <c r="O56" s="45">
        <v>123</v>
      </c>
      <c r="P56" s="45">
        <v>123</v>
      </c>
      <c r="Q56" s="45">
        <v>86</v>
      </c>
      <c r="R56" s="3">
        <v>61</v>
      </c>
      <c r="S56" s="87">
        <f t="shared" si="2"/>
        <v>0.49593495934959347</v>
      </c>
    </row>
    <row r="57" spans="1:19" s="78" customFormat="1" x14ac:dyDescent="0.35">
      <c r="A57" s="34" t="s">
        <v>23</v>
      </c>
      <c r="B57" s="34" t="s">
        <v>441</v>
      </c>
      <c r="C57" s="34" t="s">
        <v>423</v>
      </c>
      <c r="D57" s="34" t="s">
        <v>198</v>
      </c>
      <c r="E57" s="34" t="s">
        <v>199</v>
      </c>
      <c r="F57" s="45">
        <v>618</v>
      </c>
      <c r="G57" s="45">
        <v>469</v>
      </c>
      <c r="H57" s="45">
        <v>394</v>
      </c>
      <c r="I57" s="45">
        <v>270</v>
      </c>
      <c r="J57" s="45">
        <v>447</v>
      </c>
      <c r="K57" s="45">
        <v>80</v>
      </c>
      <c r="L57" s="45">
        <v>83</v>
      </c>
      <c r="M57" s="45">
        <v>8</v>
      </c>
      <c r="N57" s="45">
        <v>0</v>
      </c>
      <c r="O57" s="45">
        <v>345</v>
      </c>
      <c r="P57" s="45">
        <v>345</v>
      </c>
      <c r="Q57" s="45">
        <v>301</v>
      </c>
      <c r="R57" s="3">
        <v>319</v>
      </c>
      <c r="S57" s="87">
        <f t="shared" si="2"/>
        <v>0.92463768115942024</v>
      </c>
    </row>
    <row r="58" spans="1:19" s="78" customFormat="1" x14ac:dyDescent="0.35">
      <c r="A58" s="34" t="s">
        <v>23</v>
      </c>
      <c r="B58" s="34" t="s">
        <v>441</v>
      </c>
      <c r="C58" s="34" t="s">
        <v>423</v>
      </c>
      <c r="D58" s="34" t="s">
        <v>200</v>
      </c>
      <c r="E58" s="34" t="s">
        <v>201</v>
      </c>
      <c r="F58" s="45">
        <v>167</v>
      </c>
      <c r="G58" s="45">
        <v>101</v>
      </c>
      <c r="H58" s="45">
        <v>79</v>
      </c>
      <c r="I58" s="45">
        <v>53</v>
      </c>
      <c r="J58" s="45">
        <v>101</v>
      </c>
      <c r="K58" s="45">
        <v>28</v>
      </c>
      <c r="L58" s="45">
        <v>37</v>
      </c>
      <c r="M58" s="45">
        <v>0</v>
      </c>
      <c r="N58" s="45" t="s">
        <v>380</v>
      </c>
      <c r="O58" s="45">
        <v>81</v>
      </c>
      <c r="P58" s="45">
        <v>78</v>
      </c>
      <c r="Q58" s="45">
        <v>68</v>
      </c>
      <c r="R58" s="3">
        <v>67</v>
      </c>
      <c r="S58" s="87">
        <f t="shared" si="2"/>
        <v>0.8271604938271605</v>
      </c>
    </row>
    <row r="59" spans="1:19" s="78" customFormat="1" x14ac:dyDescent="0.35">
      <c r="A59" s="34" t="s">
        <v>23</v>
      </c>
      <c r="B59" s="34" t="s">
        <v>441</v>
      </c>
      <c r="C59" s="34" t="s">
        <v>423</v>
      </c>
      <c r="D59" s="34" t="s">
        <v>200</v>
      </c>
      <c r="E59" s="34" t="s">
        <v>202</v>
      </c>
      <c r="F59" s="45">
        <v>218</v>
      </c>
      <c r="G59" s="45">
        <v>130</v>
      </c>
      <c r="H59" s="45">
        <v>49</v>
      </c>
      <c r="I59" s="45">
        <v>22</v>
      </c>
      <c r="J59" s="45">
        <v>127</v>
      </c>
      <c r="K59" s="45">
        <v>35</v>
      </c>
      <c r="L59" s="45">
        <v>56</v>
      </c>
      <c r="M59" s="45">
        <v>0</v>
      </c>
      <c r="N59" s="45">
        <v>0</v>
      </c>
      <c r="O59" s="45">
        <v>89</v>
      </c>
      <c r="P59" s="45">
        <v>61</v>
      </c>
      <c r="Q59" s="45">
        <v>60</v>
      </c>
      <c r="R59" s="3">
        <v>70</v>
      </c>
      <c r="S59" s="87">
        <f t="shared" si="2"/>
        <v>0.7865168539325843</v>
      </c>
    </row>
    <row r="60" spans="1:19" s="78" customFormat="1" x14ac:dyDescent="0.35">
      <c r="A60" s="34" t="s">
        <v>23</v>
      </c>
      <c r="B60" s="34" t="s">
        <v>441</v>
      </c>
      <c r="C60" s="34" t="s">
        <v>416</v>
      </c>
      <c r="D60" s="34" t="s">
        <v>222</v>
      </c>
      <c r="E60" s="34" t="s">
        <v>223</v>
      </c>
      <c r="F60" s="45">
        <v>415</v>
      </c>
      <c r="G60" s="45">
        <v>67</v>
      </c>
      <c r="H60" s="45">
        <v>63</v>
      </c>
      <c r="I60" s="45">
        <v>9</v>
      </c>
      <c r="J60" s="45">
        <v>263</v>
      </c>
      <c r="K60" s="45">
        <v>79</v>
      </c>
      <c r="L60" s="45">
        <v>68</v>
      </c>
      <c r="M60" s="45">
        <v>5</v>
      </c>
      <c r="N60" s="45">
        <v>0</v>
      </c>
      <c r="O60" s="45">
        <v>38</v>
      </c>
      <c r="P60" s="45">
        <v>38</v>
      </c>
      <c r="Q60" s="45">
        <v>35</v>
      </c>
      <c r="R60" s="3">
        <v>30</v>
      </c>
      <c r="S60" s="87">
        <f t="shared" si="2"/>
        <v>0.78947368421052633</v>
      </c>
    </row>
    <row r="61" spans="1:19" s="78" customFormat="1" x14ac:dyDescent="0.35">
      <c r="A61" s="34" t="s">
        <v>23</v>
      </c>
      <c r="B61" s="34" t="s">
        <v>441</v>
      </c>
      <c r="C61" s="34" t="s">
        <v>416</v>
      </c>
      <c r="D61" s="34" t="s">
        <v>254</v>
      </c>
      <c r="E61" s="34" t="s">
        <v>255</v>
      </c>
      <c r="F61" s="45">
        <v>1000</v>
      </c>
      <c r="G61" s="45">
        <v>460</v>
      </c>
      <c r="H61" s="45">
        <v>375</v>
      </c>
      <c r="I61" s="45">
        <v>227</v>
      </c>
      <c r="J61" s="45">
        <v>548</v>
      </c>
      <c r="K61" s="45">
        <v>32</v>
      </c>
      <c r="L61" s="45">
        <v>420</v>
      </c>
      <c r="M61" s="45">
        <v>0</v>
      </c>
      <c r="N61" s="45">
        <v>0</v>
      </c>
      <c r="O61" s="45">
        <v>279</v>
      </c>
      <c r="P61" s="45">
        <v>157</v>
      </c>
      <c r="Q61" s="45">
        <v>84</v>
      </c>
      <c r="R61" s="3">
        <v>84</v>
      </c>
      <c r="S61" s="87">
        <f t="shared" si="2"/>
        <v>0.30107526881720431</v>
      </c>
    </row>
    <row r="62" spans="1:19" s="78" customFormat="1" x14ac:dyDescent="0.35">
      <c r="A62" s="34" t="s">
        <v>23</v>
      </c>
      <c r="B62" s="34" t="s">
        <v>441</v>
      </c>
      <c r="C62" s="34" t="s">
        <v>416</v>
      </c>
      <c r="D62" s="34" t="s">
        <v>274</v>
      </c>
      <c r="E62" s="34" t="s">
        <v>275</v>
      </c>
      <c r="F62" s="45">
        <v>58</v>
      </c>
      <c r="G62" s="45">
        <v>17</v>
      </c>
      <c r="H62" s="45">
        <v>17</v>
      </c>
      <c r="I62" s="45">
        <v>11</v>
      </c>
      <c r="J62" s="45" t="s">
        <v>380</v>
      </c>
      <c r="K62" s="45">
        <v>0</v>
      </c>
      <c r="L62" s="45">
        <v>55</v>
      </c>
      <c r="M62" s="45">
        <v>0</v>
      </c>
      <c r="N62" s="45">
        <v>0</v>
      </c>
      <c r="O62" s="45">
        <v>17</v>
      </c>
      <c r="P62" s="45">
        <v>17</v>
      </c>
      <c r="Q62" s="45">
        <v>11</v>
      </c>
      <c r="R62" s="3">
        <v>11</v>
      </c>
      <c r="S62" s="87">
        <f t="shared" si="2"/>
        <v>0.6470588235294118</v>
      </c>
    </row>
    <row r="63" spans="1:19" s="78" customFormat="1" x14ac:dyDescent="0.35">
      <c r="A63" s="34" t="s">
        <v>23</v>
      </c>
      <c r="B63" s="34" t="s">
        <v>441</v>
      </c>
      <c r="C63" s="34" t="s">
        <v>429</v>
      </c>
      <c r="D63" s="34" t="s">
        <v>169</v>
      </c>
      <c r="E63" s="34" t="s">
        <v>171</v>
      </c>
      <c r="F63" s="45">
        <v>598</v>
      </c>
      <c r="G63" s="45">
        <v>0</v>
      </c>
      <c r="H63" s="45">
        <v>0</v>
      </c>
      <c r="I63" s="45">
        <v>0</v>
      </c>
      <c r="J63" s="45">
        <v>346</v>
      </c>
      <c r="K63" s="45">
        <v>39</v>
      </c>
      <c r="L63" s="45">
        <v>177</v>
      </c>
      <c r="M63" s="45">
        <v>34</v>
      </c>
      <c r="N63" s="45" t="s">
        <v>380</v>
      </c>
      <c r="O63" s="45">
        <v>140</v>
      </c>
      <c r="P63" s="45">
        <v>57</v>
      </c>
      <c r="Q63" s="45">
        <v>55</v>
      </c>
      <c r="R63" s="3">
        <v>50</v>
      </c>
      <c r="S63" s="87">
        <f t="shared" si="2"/>
        <v>0.35714285714285715</v>
      </c>
    </row>
    <row r="64" spans="1:19" s="78" customFormat="1" x14ac:dyDescent="0.35">
      <c r="A64" s="34" t="s">
        <v>23</v>
      </c>
      <c r="B64" s="34" t="s">
        <v>441</v>
      </c>
      <c r="C64" s="34" t="s">
        <v>429</v>
      </c>
      <c r="D64" s="34" t="s">
        <v>169</v>
      </c>
      <c r="E64" s="34" t="s">
        <v>170</v>
      </c>
      <c r="F64" s="45">
        <v>1205</v>
      </c>
      <c r="G64" s="45">
        <v>0</v>
      </c>
      <c r="H64" s="45">
        <v>0</v>
      </c>
      <c r="I64" s="45">
        <v>0</v>
      </c>
      <c r="J64" s="45">
        <v>689</v>
      </c>
      <c r="K64" s="45">
        <v>163</v>
      </c>
      <c r="L64" s="45">
        <v>333</v>
      </c>
      <c r="M64" s="45">
        <v>18</v>
      </c>
      <c r="N64" s="45" t="s">
        <v>380</v>
      </c>
      <c r="O64" s="45">
        <v>320</v>
      </c>
      <c r="P64" s="45">
        <v>183</v>
      </c>
      <c r="Q64" s="45">
        <v>179</v>
      </c>
      <c r="R64" s="3">
        <v>194</v>
      </c>
      <c r="S64" s="87">
        <f t="shared" si="2"/>
        <v>0.60624999999999996</v>
      </c>
    </row>
    <row r="65" spans="1:19" s="78" customFormat="1" x14ac:dyDescent="0.35">
      <c r="A65" s="34" t="s">
        <v>23</v>
      </c>
      <c r="B65" s="34" t="s">
        <v>438</v>
      </c>
      <c r="C65" s="34" t="s">
        <v>393</v>
      </c>
      <c r="D65" s="34" t="s">
        <v>39</v>
      </c>
      <c r="E65" s="35" t="s">
        <v>40</v>
      </c>
      <c r="F65" s="45">
        <v>311</v>
      </c>
      <c r="G65" s="45">
        <v>126</v>
      </c>
      <c r="H65" s="45">
        <v>107</v>
      </c>
      <c r="I65" s="45">
        <v>58</v>
      </c>
      <c r="J65" s="45">
        <v>188</v>
      </c>
      <c r="K65" s="45">
        <v>12</v>
      </c>
      <c r="L65" s="45">
        <v>96</v>
      </c>
      <c r="M65" s="45">
        <v>0</v>
      </c>
      <c r="N65" s="45">
        <v>78</v>
      </c>
      <c r="O65" s="45">
        <v>78</v>
      </c>
      <c r="P65" s="45">
        <v>78</v>
      </c>
      <c r="Q65" s="45">
        <v>75</v>
      </c>
      <c r="R65" s="3">
        <v>41</v>
      </c>
      <c r="S65" s="87">
        <f t="shared" si="2"/>
        <v>0.52564102564102566</v>
      </c>
    </row>
    <row r="66" spans="1:19" s="78" customFormat="1" x14ac:dyDescent="0.35">
      <c r="A66" s="34" t="s">
        <v>23</v>
      </c>
      <c r="B66" s="34" t="s">
        <v>438</v>
      </c>
      <c r="C66" s="34" t="s">
        <v>393</v>
      </c>
      <c r="D66" s="34" t="s">
        <v>70</v>
      </c>
      <c r="E66" s="34" t="s">
        <v>71</v>
      </c>
      <c r="F66" s="45">
        <v>792</v>
      </c>
      <c r="G66" s="45">
        <v>506</v>
      </c>
      <c r="H66" s="45">
        <v>344</v>
      </c>
      <c r="I66" s="45">
        <v>212</v>
      </c>
      <c r="J66" s="45">
        <v>396</v>
      </c>
      <c r="K66" s="45">
        <v>73</v>
      </c>
      <c r="L66" s="45">
        <v>199</v>
      </c>
      <c r="M66" s="45">
        <v>0</v>
      </c>
      <c r="N66" s="45">
        <v>124</v>
      </c>
      <c r="O66" s="45">
        <v>97</v>
      </c>
      <c r="P66" s="45">
        <v>97</v>
      </c>
      <c r="Q66" s="45">
        <v>77</v>
      </c>
      <c r="R66" s="3">
        <v>48</v>
      </c>
      <c r="S66" s="87">
        <f t="shared" si="2"/>
        <v>0.49484536082474229</v>
      </c>
    </row>
    <row r="67" spans="1:19" s="78" customFormat="1" x14ac:dyDescent="0.35">
      <c r="A67" s="34" t="s">
        <v>23</v>
      </c>
      <c r="B67" s="34" t="s">
        <v>438</v>
      </c>
      <c r="C67" s="34" t="s">
        <v>393</v>
      </c>
      <c r="D67" s="34" t="s">
        <v>70</v>
      </c>
      <c r="E67" s="34" t="s">
        <v>72</v>
      </c>
      <c r="F67" s="45">
        <v>877</v>
      </c>
      <c r="G67" s="45">
        <v>845</v>
      </c>
      <c r="H67" s="45">
        <v>349</v>
      </c>
      <c r="I67" s="45">
        <v>283</v>
      </c>
      <c r="J67" s="45">
        <v>425</v>
      </c>
      <c r="K67" s="45">
        <v>100</v>
      </c>
      <c r="L67" s="45">
        <v>266</v>
      </c>
      <c r="M67" s="45">
        <v>0</v>
      </c>
      <c r="N67" s="45">
        <v>86</v>
      </c>
      <c r="O67" s="45">
        <v>845</v>
      </c>
      <c r="P67" s="45">
        <v>845</v>
      </c>
      <c r="Q67" s="45">
        <v>384</v>
      </c>
      <c r="R67" s="3">
        <v>394</v>
      </c>
      <c r="S67" s="87">
        <f t="shared" si="2"/>
        <v>0.46627218934911241</v>
      </c>
    </row>
    <row r="68" spans="1:19" s="78" customFormat="1" x14ac:dyDescent="0.35">
      <c r="A68" s="34" t="s">
        <v>23</v>
      </c>
      <c r="B68" s="34" t="s">
        <v>438</v>
      </c>
      <c r="C68" s="34" t="s">
        <v>393</v>
      </c>
      <c r="D68" s="34" t="s">
        <v>119</v>
      </c>
      <c r="E68" s="34" t="s">
        <v>120</v>
      </c>
      <c r="F68" s="45">
        <v>254</v>
      </c>
      <c r="G68" s="45">
        <v>69</v>
      </c>
      <c r="H68" s="45">
        <v>52</v>
      </c>
      <c r="I68" s="45">
        <v>34</v>
      </c>
      <c r="J68" s="45">
        <v>176</v>
      </c>
      <c r="K68" s="45">
        <v>37</v>
      </c>
      <c r="L68" s="45">
        <v>41</v>
      </c>
      <c r="M68" s="45">
        <v>0</v>
      </c>
      <c r="N68" s="45"/>
      <c r="O68" s="45">
        <v>44</v>
      </c>
      <c r="P68" s="45">
        <v>44</v>
      </c>
      <c r="Q68" s="45">
        <v>44</v>
      </c>
      <c r="R68" s="3">
        <v>44</v>
      </c>
      <c r="S68" s="87">
        <f t="shared" si="2"/>
        <v>1</v>
      </c>
    </row>
    <row r="69" spans="1:19" s="78" customFormat="1" x14ac:dyDescent="0.35">
      <c r="A69" s="34" t="s">
        <v>23</v>
      </c>
      <c r="B69" s="34" t="s">
        <v>438</v>
      </c>
      <c r="C69" s="34" t="s">
        <v>393</v>
      </c>
      <c r="D69" s="34" t="s">
        <v>284</v>
      </c>
      <c r="E69" s="34" t="s">
        <v>285</v>
      </c>
      <c r="F69" s="45">
        <v>178</v>
      </c>
      <c r="G69" s="45">
        <v>71</v>
      </c>
      <c r="H69" s="45">
        <v>71</v>
      </c>
      <c r="I69" s="45">
        <v>60</v>
      </c>
      <c r="J69" s="45">
        <v>65</v>
      </c>
      <c r="K69" s="45">
        <v>0</v>
      </c>
      <c r="L69" s="45">
        <v>95</v>
      </c>
      <c r="M69" s="45" t="s">
        <v>380</v>
      </c>
      <c r="N69" s="45">
        <v>0</v>
      </c>
      <c r="O69" s="45">
        <v>63</v>
      </c>
      <c r="P69" s="45">
        <v>51</v>
      </c>
      <c r="Q69" s="45">
        <v>12</v>
      </c>
      <c r="R69" s="3">
        <v>19</v>
      </c>
      <c r="S69" s="87">
        <f t="shared" ref="S69:S73" si="3">SUM(R69/O69)</f>
        <v>0.30158730158730157</v>
      </c>
    </row>
    <row r="70" spans="1:19" s="78" customFormat="1" x14ac:dyDescent="0.35">
      <c r="A70" s="34" t="s">
        <v>23</v>
      </c>
      <c r="B70" s="34" t="s">
        <v>438</v>
      </c>
      <c r="C70" s="34" t="s">
        <v>395</v>
      </c>
      <c r="D70" s="34" t="s">
        <v>39</v>
      </c>
      <c r="E70" s="34" t="s">
        <v>43</v>
      </c>
      <c r="F70" s="45">
        <v>684</v>
      </c>
      <c r="G70" s="45">
        <v>190</v>
      </c>
      <c r="H70" s="45">
        <v>165</v>
      </c>
      <c r="I70" s="45">
        <v>86</v>
      </c>
      <c r="J70" s="45">
        <v>555</v>
      </c>
      <c r="K70" s="45" t="s">
        <v>380</v>
      </c>
      <c r="L70" s="45">
        <v>52</v>
      </c>
      <c r="M70" s="45">
        <v>0</v>
      </c>
      <c r="N70" s="45">
        <v>63</v>
      </c>
      <c r="O70" s="45">
        <v>151</v>
      </c>
      <c r="P70" s="45">
        <v>148</v>
      </c>
      <c r="Q70" s="45">
        <v>132</v>
      </c>
      <c r="R70" s="3">
        <v>132</v>
      </c>
      <c r="S70" s="87">
        <f t="shared" si="3"/>
        <v>0.8741721854304636</v>
      </c>
    </row>
    <row r="71" spans="1:19" s="78" customFormat="1" x14ac:dyDescent="0.35">
      <c r="A71" s="34" t="s">
        <v>23</v>
      </c>
      <c r="B71" s="34" t="s">
        <v>438</v>
      </c>
      <c r="C71" s="34" t="s">
        <v>395</v>
      </c>
      <c r="D71" s="34" t="s">
        <v>39</v>
      </c>
      <c r="E71" s="34" t="s">
        <v>44</v>
      </c>
      <c r="F71" s="45">
        <v>446</v>
      </c>
      <c r="G71" s="45">
        <v>130</v>
      </c>
      <c r="H71" s="45">
        <v>80</v>
      </c>
      <c r="I71" s="45">
        <v>40</v>
      </c>
      <c r="J71" s="45">
        <v>290</v>
      </c>
      <c r="K71" s="45">
        <v>49</v>
      </c>
      <c r="L71" s="45">
        <v>21</v>
      </c>
      <c r="M71" s="45" t="s">
        <v>380</v>
      </c>
      <c r="N71" s="45">
        <v>84</v>
      </c>
      <c r="O71" s="45">
        <v>126</v>
      </c>
      <c r="P71" s="45">
        <v>126</v>
      </c>
      <c r="Q71" s="45">
        <v>126</v>
      </c>
      <c r="R71" s="3">
        <v>73</v>
      </c>
      <c r="S71" s="87">
        <f t="shared" si="3"/>
        <v>0.57936507936507942</v>
      </c>
    </row>
    <row r="72" spans="1:19" s="78" customFormat="1" x14ac:dyDescent="0.35">
      <c r="A72" s="34" t="s">
        <v>23</v>
      </c>
      <c r="B72" s="34" t="s">
        <v>438</v>
      </c>
      <c r="C72" s="34" t="s">
        <v>395</v>
      </c>
      <c r="D72" s="34" t="s">
        <v>172</v>
      </c>
      <c r="E72" s="34" t="s">
        <v>173</v>
      </c>
      <c r="F72" s="45">
        <v>418</v>
      </c>
      <c r="G72" s="45">
        <v>150</v>
      </c>
      <c r="H72" s="45">
        <v>118</v>
      </c>
      <c r="I72" s="45">
        <v>75</v>
      </c>
      <c r="J72" s="45">
        <v>0</v>
      </c>
      <c r="K72" s="45">
        <v>0</v>
      </c>
      <c r="L72" s="45">
        <v>418</v>
      </c>
      <c r="M72" s="45">
        <v>0</v>
      </c>
      <c r="N72" s="45">
        <v>0</v>
      </c>
      <c r="O72" s="45">
        <v>90</v>
      </c>
      <c r="P72" s="45">
        <v>90</v>
      </c>
      <c r="Q72" s="45">
        <v>85</v>
      </c>
      <c r="R72" s="3">
        <v>43</v>
      </c>
      <c r="S72" s="87">
        <f t="shared" si="3"/>
        <v>0.4777777777777778</v>
      </c>
    </row>
    <row r="73" spans="1:19" s="78" customFormat="1" x14ac:dyDescent="0.35">
      <c r="A73" s="34" t="s">
        <v>23</v>
      </c>
      <c r="B73" s="34" t="s">
        <v>438</v>
      </c>
      <c r="C73" s="34" t="s">
        <v>395</v>
      </c>
      <c r="D73" s="34" t="s">
        <v>178</v>
      </c>
      <c r="E73" s="34" t="s">
        <v>180</v>
      </c>
      <c r="F73" s="45">
        <v>755</v>
      </c>
      <c r="G73" s="45">
        <v>132</v>
      </c>
      <c r="H73" s="45">
        <v>85</v>
      </c>
      <c r="I73" s="45">
        <v>49</v>
      </c>
      <c r="J73" s="45">
        <v>326</v>
      </c>
      <c r="K73" s="45">
        <v>56</v>
      </c>
      <c r="L73" s="45">
        <v>207</v>
      </c>
      <c r="M73" s="45">
        <v>58</v>
      </c>
      <c r="N73" s="45">
        <v>10</v>
      </c>
      <c r="O73" s="45">
        <v>80</v>
      </c>
      <c r="P73" s="45">
        <v>80</v>
      </c>
      <c r="Q73" s="45">
        <v>77</v>
      </c>
      <c r="R73" s="3">
        <v>77</v>
      </c>
      <c r="S73" s="87">
        <f t="shared" si="3"/>
        <v>0.96250000000000002</v>
      </c>
    </row>
    <row r="74" spans="1:19" s="78" customFormat="1" x14ac:dyDescent="0.35">
      <c r="A74" s="34" t="s">
        <v>23</v>
      </c>
      <c r="B74" s="34" t="s">
        <v>438</v>
      </c>
      <c r="C74" s="34" t="s">
        <v>395</v>
      </c>
      <c r="D74" s="34" t="s">
        <v>178</v>
      </c>
      <c r="E74" s="34" t="s">
        <v>179</v>
      </c>
      <c r="F74" s="45">
        <v>216</v>
      </c>
      <c r="G74" s="45">
        <v>102</v>
      </c>
      <c r="H74" s="45">
        <v>38</v>
      </c>
      <c r="I74" s="45">
        <v>62</v>
      </c>
      <c r="J74" s="45">
        <v>29</v>
      </c>
      <c r="K74" s="45">
        <v>48</v>
      </c>
      <c r="L74" s="45">
        <v>131</v>
      </c>
      <c r="M74" s="45">
        <v>0</v>
      </c>
      <c r="N74" s="45">
        <v>8</v>
      </c>
      <c r="O74" s="45">
        <v>34</v>
      </c>
      <c r="P74" s="45">
        <v>19</v>
      </c>
      <c r="Q74" s="45">
        <v>8</v>
      </c>
      <c r="R74" s="3" t="s">
        <v>380</v>
      </c>
      <c r="S74" s="87" t="s">
        <v>382</v>
      </c>
    </row>
    <row r="75" spans="1:19" s="78" customFormat="1" x14ac:dyDescent="0.35">
      <c r="A75" s="34" t="s">
        <v>23</v>
      </c>
      <c r="B75" s="34" t="s">
        <v>438</v>
      </c>
      <c r="C75" s="34" t="s">
        <v>395</v>
      </c>
      <c r="D75" s="34" t="s">
        <v>178</v>
      </c>
      <c r="E75" s="34" t="s">
        <v>294</v>
      </c>
      <c r="F75" s="45">
        <v>1194</v>
      </c>
      <c r="G75" s="45">
        <v>151</v>
      </c>
      <c r="H75" s="45">
        <v>149</v>
      </c>
      <c r="I75" s="45">
        <v>104</v>
      </c>
      <c r="J75" s="45">
        <v>522</v>
      </c>
      <c r="K75" s="45">
        <v>37</v>
      </c>
      <c r="L75" s="45">
        <v>501</v>
      </c>
      <c r="M75" s="45">
        <v>73</v>
      </c>
      <c r="N75" s="45">
        <v>61</v>
      </c>
      <c r="O75" s="45">
        <v>112</v>
      </c>
      <c r="P75" s="45">
        <v>112</v>
      </c>
      <c r="Q75" s="45">
        <v>110</v>
      </c>
      <c r="R75" s="3">
        <v>99</v>
      </c>
      <c r="S75" s="87">
        <f t="shared" ref="S75:S106" si="4">SUM(R75/O75)</f>
        <v>0.8839285714285714</v>
      </c>
    </row>
    <row r="76" spans="1:19" s="78" customFormat="1" x14ac:dyDescent="0.35">
      <c r="A76" s="34" t="s">
        <v>23</v>
      </c>
      <c r="B76" s="34" t="s">
        <v>438</v>
      </c>
      <c r="C76" s="34" t="s">
        <v>395</v>
      </c>
      <c r="D76" s="34" t="s">
        <v>186</v>
      </c>
      <c r="E76" s="34" t="s">
        <v>187</v>
      </c>
      <c r="F76" s="45">
        <v>812</v>
      </c>
      <c r="G76" s="45">
        <v>364</v>
      </c>
      <c r="H76" s="45">
        <v>235</v>
      </c>
      <c r="I76" s="45">
        <v>110</v>
      </c>
      <c r="J76" s="45">
        <v>229</v>
      </c>
      <c r="K76" s="45">
        <v>7</v>
      </c>
      <c r="L76" s="45">
        <v>503</v>
      </c>
      <c r="M76" s="45" t="s">
        <v>380</v>
      </c>
      <c r="N76" s="45">
        <v>71</v>
      </c>
      <c r="O76" s="45">
        <v>331</v>
      </c>
      <c r="P76" s="45">
        <v>331</v>
      </c>
      <c r="Q76" s="45">
        <v>245</v>
      </c>
      <c r="R76" s="3">
        <v>345</v>
      </c>
      <c r="S76" s="87">
        <f t="shared" si="4"/>
        <v>1.042296072507553</v>
      </c>
    </row>
    <row r="77" spans="1:19" s="78" customFormat="1" x14ac:dyDescent="0.35">
      <c r="A77" s="34" t="s">
        <v>23</v>
      </c>
      <c r="B77" s="34" t="s">
        <v>438</v>
      </c>
      <c r="C77" s="34" t="s">
        <v>395</v>
      </c>
      <c r="D77" s="34" t="s">
        <v>196</v>
      </c>
      <c r="E77" s="34" t="s">
        <v>197</v>
      </c>
      <c r="F77" s="45">
        <v>963</v>
      </c>
      <c r="G77" s="45">
        <v>563</v>
      </c>
      <c r="H77" s="45">
        <v>270</v>
      </c>
      <c r="I77" s="45">
        <v>152</v>
      </c>
      <c r="J77" s="45">
        <v>543</v>
      </c>
      <c r="K77" s="45">
        <v>0</v>
      </c>
      <c r="L77" s="45">
        <v>420</v>
      </c>
      <c r="M77" s="45">
        <v>0</v>
      </c>
      <c r="N77" s="45">
        <v>0</v>
      </c>
      <c r="O77" s="45">
        <v>509</v>
      </c>
      <c r="P77" s="45">
        <v>486</v>
      </c>
      <c r="Q77" s="45">
        <v>480</v>
      </c>
      <c r="R77" s="3">
        <v>507</v>
      </c>
      <c r="S77" s="87">
        <f t="shared" si="4"/>
        <v>0.99607072691552068</v>
      </c>
    </row>
    <row r="78" spans="1:19" s="78" customFormat="1" x14ac:dyDescent="0.35">
      <c r="A78" s="34" t="s">
        <v>23</v>
      </c>
      <c r="B78" s="34" t="s">
        <v>438</v>
      </c>
      <c r="C78" s="34" t="s">
        <v>395</v>
      </c>
      <c r="D78" s="34" t="s">
        <v>231</v>
      </c>
      <c r="E78" s="34" t="s">
        <v>232</v>
      </c>
      <c r="F78" s="45">
        <v>904</v>
      </c>
      <c r="G78" s="45">
        <v>484</v>
      </c>
      <c r="H78" s="45">
        <v>333</v>
      </c>
      <c r="I78" s="45">
        <v>130</v>
      </c>
      <c r="J78" s="45">
        <v>466</v>
      </c>
      <c r="K78" s="45">
        <v>190</v>
      </c>
      <c r="L78" s="45">
        <v>243</v>
      </c>
      <c r="M78" s="45">
        <v>5</v>
      </c>
      <c r="N78" s="45">
        <v>0</v>
      </c>
      <c r="O78" s="45">
        <v>277</v>
      </c>
      <c r="P78" s="45">
        <v>277</v>
      </c>
      <c r="Q78" s="45">
        <v>269</v>
      </c>
      <c r="R78" s="3">
        <v>240</v>
      </c>
      <c r="S78" s="87">
        <f t="shared" si="4"/>
        <v>0.86642599277978338</v>
      </c>
    </row>
    <row r="79" spans="1:19" s="78" customFormat="1" x14ac:dyDescent="0.35">
      <c r="A79" s="34" t="s">
        <v>23</v>
      </c>
      <c r="B79" s="34" t="s">
        <v>438</v>
      </c>
      <c r="C79" s="34" t="s">
        <v>395</v>
      </c>
      <c r="D79" s="34" t="s">
        <v>233</v>
      </c>
      <c r="E79" s="34" t="s">
        <v>234</v>
      </c>
      <c r="F79" s="45">
        <v>232</v>
      </c>
      <c r="G79" s="45">
        <v>134</v>
      </c>
      <c r="H79" s="45">
        <v>97</v>
      </c>
      <c r="I79" s="45">
        <v>50</v>
      </c>
      <c r="J79" s="45">
        <v>99</v>
      </c>
      <c r="K79" s="45">
        <v>0</v>
      </c>
      <c r="L79" s="45">
        <v>132</v>
      </c>
      <c r="M79" s="45">
        <v>0</v>
      </c>
      <c r="N79" s="45" t="s">
        <v>380</v>
      </c>
      <c r="O79" s="45">
        <v>76</v>
      </c>
      <c r="P79" s="45">
        <v>76</v>
      </c>
      <c r="Q79" s="45">
        <v>57</v>
      </c>
      <c r="R79" s="3">
        <v>55</v>
      </c>
      <c r="S79" s="87">
        <f t="shared" si="4"/>
        <v>0.72368421052631582</v>
      </c>
    </row>
    <row r="80" spans="1:19" s="78" customFormat="1" x14ac:dyDescent="0.35">
      <c r="A80" s="34" t="s">
        <v>23</v>
      </c>
      <c r="B80" s="34" t="s">
        <v>438</v>
      </c>
      <c r="C80" s="34" t="s">
        <v>395</v>
      </c>
      <c r="D80" s="34" t="s">
        <v>233</v>
      </c>
      <c r="E80" s="34" t="s">
        <v>235</v>
      </c>
      <c r="F80" s="45">
        <v>203</v>
      </c>
      <c r="G80" s="45">
        <v>165</v>
      </c>
      <c r="H80" s="45">
        <v>115</v>
      </c>
      <c r="I80" s="45">
        <v>34</v>
      </c>
      <c r="J80" s="45">
        <v>54</v>
      </c>
      <c r="K80" s="45">
        <v>6</v>
      </c>
      <c r="L80" s="45">
        <v>130</v>
      </c>
      <c r="M80" s="45">
        <v>0</v>
      </c>
      <c r="N80" s="45">
        <v>13</v>
      </c>
      <c r="O80" s="45">
        <v>154</v>
      </c>
      <c r="P80" s="45">
        <v>154</v>
      </c>
      <c r="Q80" s="45">
        <v>142</v>
      </c>
      <c r="R80" s="3">
        <v>25</v>
      </c>
      <c r="S80" s="87">
        <f t="shared" si="4"/>
        <v>0.16233766233766234</v>
      </c>
    </row>
    <row r="81" spans="1:19" s="78" customFormat="1" x14ac:dyDescent="0.35">
      <c r="A81" s="34" t="s">
        <v>23</v>
      </c>
      <c r="B81" s="34" t="s">
        <v>438</v>
      </c>
      <c r="C81" s="34" t="s">
        <v>420</v>
      </c>
      <c r="D81" s="34" t="s">
        <v>224</v>
      </c>
      <c r="E81" s="34" t="s">
        <v>225</v>
      </c>
      <c r="F81" s="45">
        <v>1617</v>
      </c>
      <c r="G81" s="45">
        <v>1123</v>
      </c>
      <c r="H81" s="45">
        <v>848</v>
      </c>
      <c r="I81" s="45">
        <v>604</v>
      </c>
      <c r="J81" s="45">
        <v>258</v>
      </c>
      <c r="K81" s="45">
        <v>862</v>
      </c>
      <c r="L81" s="45">
        <v>397</v>
      </c>
      <c r="M81" s="45">
        <v>44</v>
      </c>
      <c r="N81" s="45">
        <v>56</v>
      </c>
      <c r="O81" s="45">
        <v>203</v>
      </c>
      <c r="P81" s="45">
        <v>203</v>
      </c>
      <c r="Q81" s="45">
        <v>203</v>
      </c>
      <c r="R81" s="3">
        <v>203</v>
      </c>
      <c r="S81" s="87">
        <f t="shared" si="4"/>
        <v>1</v>
      </c>
    </row>
    <row r="82" spans="1:19" s="78" customFormat="1" x14ac:dyDescent="0.35">
      <c r="A82" s="34" t="s">
        <v>23</v>
      </c>
      <c r="B82" s="34" t="s">
        <v>438</v>
      </c>
      <c r="C82" s="34" t="s">
        <v>420</v>
      </c>
      <c r="D82" s="34" t="s">
        <v>238</v>
      </c>
      <c r="E82" s="34" t="s">
        <v>239</v>
      </c>
      <c r="F82" s="45">
        <v>816</v>
      </c>
      <c r="G82" s="45">
        <v>386</v>
      </c>
      <c r="H82" s="45">
        <v>386</v>
      </c>
      <c r="I82" s="45">
        <v>257</v>
      </c>
      <c r="J82" s="45">
        <v>290</v>
      </c>
      <c r="K82" s="45">
        <v>312</v>
      </c>
      <c r="L82" s="45">
        <v>73</v>
      </c>
      <c r="M82" s="45">
        <v>14</v>
      </c>
      <c r="N82" s="45">
        <v>127</v>
      </c>
      <c r="O82" s="45">
        <v>279</v>
      </c>
      <c r="P82" s="45">
        <v>279</v>
      </c>
      <c r="Q82" s="45">
        <v>279</v>
      </c>
      <c r="R82" s="3">
        <v>84</v>
      </c>
      <c r="S82" s="87">
        <f t="shared" si="4"/>
        <v>0.30107526881720431</v>
      </c>
    </row>
    <row r="83" spans="1:19" s="78" customFormat="1" x14ac:dyDescent="0.35">
      <c r="A83" s="34" t="s">
        <v>23</v>
      </c>
      <c r="B83" s="34" t="s">
        <v>438</v>
      </c>
      <c r="C83" s="34" t="s">
        <v>386</v>
      </c>
      <c r="D83" s="34" t="s">
        <v>24</v>
      </c>
      <c r="E83" s="34" t="s">
        <v>25</v>
      </c>
      <c r="F83" s="45">
        <v>256</v>
      </c>
      <c r="G83" s="45">
        <v>89</v>
      </c>
      <c r="H83" s="45">
        <v>79</v>
      </c>
      <c r="I83" s="45">
        <v>37</v>
      </c>
      <c r="J83" s="45">
        <v>145</v>
      </c>
      <c r="K83" s="45" t="s">
        <v>380</v>
      </c>
      <c r="L83" s="45">
        <v>110</v>
      </c>
      <c r="M83" s="45">
        <v>0</v>
      </c>
      <c r="N83" s="45">
        <v>0</v>
      </c>
      <c r="O83" s="45">
        <v>60</v>
      </c>
      <c r="P83" s="45">
        <v>60</v>
      </c>
      <c r="Q83" s="45">
        <v>60</v>
      </c>
      <c r="R83" s="3">
        <v>91</v>
      </c>
      <c r="S83" s="87">
        <f t="shared" si="4"/>
        <v>1.5166666666666666</v>
      </c>
    </row>
    <row r="84" spans="1:19" s="78" customFormat="1" x14ac:dyDescent="0.35">
      <c r="A84" s="34" t="s">
        <v>23</v>
      </c>
      <c r="B84" s="34" t="s">
        <v>438</v>
      </c>
      <c r="C84" s="34" t="s">
        <v>386</v>
      </c>
      <c r="D84" s="34" t="s">
        <v>166</v>
      </c>
      <c r="E84" s="34" t="s">
        <v>168</v>
      </c>
      <c r="F84" s="45">
        <v>624</v>
      </c>
      <c r="G84" s="45">
        <v>296</v>
      </c>
      <c r="H84" s="45">
        <v>244</v>
      </c>
      <c r="I84" s="45">
        <v>189</v>
      </c>
      <c r="J84" s="45">
        <v>433</v>
      </c>
      <c r="K84" s="45">
        <v>6</v>
      </c>
      <c r="L84" s="45">
        <v>183</v>
      </c>
      <c r="M84" s="45" t="s">
        <v>380</v>
      </c>
      <c r="N84" s="45">
        <v>0</v>
      </c>
      <c r="O84" s="45">
        <v>204</v>
      </c>
      <c r="P84" s="45">
        <v>204</v>
      </c>
      <c r="Q84" s="45">
        <v>198</v>
      </c>
      <c r="R84" s="3">
        <v>198</v>
      </c>
      <c r="S84" s="87">
        <f t="shared" si="4"/>
        <v>0.97058823529411764</v>
      </c>
    </row>
    <row r="85" spans="1:19" s="78" customFormat="1" x14ac:dyDescent="0.35">
      <c r="A85" s="34" t="s">
        <v>23</v>
      </c>
      <c r="B85" s="34" t="s">
        <v>438</v>
      </c>
      <c r="C85" s="34" t="s">
        <v>386</v>
      </c>
      <c r="D85" s="34" t="s">
        <v>166</v>
      </c>
      <c r="E85" s="34" t="s">
        <v>167</v>
      </c>
      <c r="F85" s="45">
        <v>430</v>
      </c>
      <c r="G85" s="45">
        <v>206</v>
      </c>
      <c r="H85" s="45">
        <v>157</v>
      </c>
      <c r="I85" s="45">
        <v>86</v>
      </c>
      <c r="J85" s="45">
        <v>262</v>
      </c>
      <c r="K85" s="45">
        <v>28</v>
      </c>
      <c r="L85" s="45">
        <v>140</v>
      </c>
      <c r="M85" s="45">
        <v>0</v>
      </c>
      <c r="N85" s="45">
        <v>0</v>
      </c>
      <c r="O85" s="45">
        <v>145</v>
      </c>
      <c r="P85" s="45">
        <v>62</v>
      </c>
      <c r="Q85" s="45">
        <v>30</v>
      </c>
      <c r="R85" s="3">
        <v>40</v>
      </c>
      <c r="S85" s="87">
        <f t="shared" si="4"/>
        <v>0.27586206896551724</v>
      </c>
    </row>
    <row r="86" spans="1:19" s="78" customFormat="1" x14ac:dyDescent="0.35">
      <c r="A86" s="34" t="s">
        <v>23</v>
      </c>
      <c r="B86" s="34" t="s">
        <v>438</v>
      </c>
      <c r="C86" s="34" t="s">
        <v>428</v>
      </c>
      <c r="D86" s="34" t="s">
        <v>147</v>
      </c>
      <c r="E86" s="34" t="s">
        <v>148</v>
      </c>
      <c r="F86" s="45">
        <v>191</v>
      </c>
      <c r="G86" s="45">
        <v>101</v>
      </c>
      <c r="H86" s="45">
        <v>89</v>
      </c>
      <c r="I86" s="45">
        <v>59</v>
      </c>
      <c r="J86" s="45">
        <v>99</v>
      </c>
      <c r="K86" s="45">
        <v>24</v>
      </c>
      <c r="L86" s="45">
        <v>54</v>
      </c>
      <c r="M86" s="45" t="s">
        <v>380</v>
      </c>
      <c r="N86" s="45">
        <v>11</v>
      </c>
      <c r="O86" s="45">
        <v>60</v>
      </c>
      <c r="P86" s="45">
        <v>31</v>
      </c>
      <c r="Q86" s="45">
        <v>24</v>
      </c>
      <c r="R86" s="3">
        <v>24</v>
      </c>
      <c r="S86" s="87">
        <f t="shared" si="4"/>
        <v>0.4</v>
      </c>
    </row>
    <row r="87" spans="1:19" s="78" customFormat="1" x14ac:dyDescent="0.35">
      <c r="A87" s="34" t="s">
        <v>23</v>
      </c>
      <c r="B87" s="34" t="s">
        <v>439</v>
      </c>
      <c r="C87" s="34" t="s">
        <v>427</v>
      </c>
      <c r="D87" s="34" t="s">
        <v>141</v>
      </c>
      <c r="E87" s="34" t="s">
        <v>142</v>
      </c>
      <c r="F87" s="45">
        <v>2188</v>
      </c>
      <c r="G87" s="45">
        <v>910</v>
      </c>
      <c r="H87" s="45">
        <v>585</v>
      </c>
      <c r="I87" s="45">
        <v>476</v>
      </c>
      <c r="J87" s="45">
        <v>99</v>
      </c>
      <c r="K87" s="45">
        <v>193</v>
      </c>
      <c r="L87" s="45">
        <v>1896</v>
      </c>
      <c r="M87" s="45">
        <v>0</v>
      </c>
      <c r="N87" s="45">
        <v>0</v>
      </c>
      <c r="O87" s="45">
        <v>445</v>
      </c>
      <c r="P87" s="45">
        <v>445</v>
      </c>
      <c r="Q87" s="45">
        <v>358</v>
      </c>
      <c r="R87" s="3">
        <v>328</v>
      </c>
      <c r="S87" s="87">
        <f t="shared" si="4"/>
        <v>0.73707865168539322</v>
      </c>
    </row>
    <row r="88" spans="1:19" s="78" customFormat="1" x14ac:dyDescent="0.35">
      <c r="A88" s="34" t="s">
        <v>23</v>
      </c>
      <c r="B88" s="34" t="s">
        <v>439</v>
      </c>
      <c r="C88" s="34" t="s">
        <v>404</v>
      </c>
      <c r="D88" s="34" t="s">
        <v>68</v>
      </c>
      <c r="E88" s="34" t="s">
        <v>69</v>
      </c>
      <c r="F88" s="45">
        <v>339</v>
      </c>
      <c r="G88" s="45">
        <v>77</v>
      </c>
      <c r="H88" s="45">
        <v>53</v>
      </c>
      <c r="I88" s="45">
        <v>34</v>
      </c>
      <c r="J88" s="45">
        <v>223</v>
      </c>
      <c r="K88" s="45">
        <v>26</v>
      </c>
      <c r="L88" s="45">
        <v>90</v>
      </c>
      <c r="M88" s="45">
        <v>0</v>
      </c>
      <c r="N88" s="45">
        <v>0</v>
      </c>
      <c r="O88" s="45">
        <v>50</v>
      </c>
      <c r="P88" s="45">
        <v>43</v>
      </c>
      <c r="Q88" s="45">
        <v>25</v>
      </c>
      <c r="R88" s="3">
        <v>14</v>
      </c>
      <c r="S88" s="87">
        <f t="shared" si="4"/>
        <v>0.28000000000000003</v>
      </c>
    </row>
    <row r="89" spans="1:19" s="78" customFormat="1" x14ac:dyDescent="0.35">
      <c r="A89" s="34" t="s">
        <v>23</v>
      </c>
      <c r="B89" s="34" t="s">
        <v>439</v>
      </c>
      <c r="C89" s="34" t="s">
        <v>404</v>
      </c>
      <c r="D89" s="34" t="s">
        <v>87</v>
      </c>
      <c r="E89" s="34" t="s">
        <v>88</v>
      </c>
      <c r="F89" s="45">
        <v>205</v>
      </c>
      <c r="G89" s="45">
        <v>117</v>
      </c>
      <c r="H89" s="45">
        <v>88</v>
      </c>
      <c r="I89" s="45">
        <v>40</v>
      </c>
      <c r="J89" s="45">
        <v>102</v>
      </c>
      <c r="K89" s="45" t="s">
        <v>380</v>
      </c>
      <c r="L89" s="45">
        <v>101</v>
      </c>
      <c r="M89" s="45">
        <v>0</v>
      </c>
      <c r="N89" s="45">
        <v>0</v>
      </c>
      <c r="O89" s="45">
        <v>52</v>
      </c>
      <c r="P89" s="45">
        <v>42</v>
      </c>
      <c r="Q89" s="45">
        <v>34</v>
      </c>
      <c r="R89" s="3">
        <v>24</v>
      </c>
      <c r="S89" s="87">
        <f t="shared" si="4"/>
        <v>0.46153846153846156</v>
      </c>
    </row>
    <row r="90" spans="1:19" s="78" customFormat="1" x14ac:dyDescent="0.35">
      <c r="A90" s="34" t="s">
        <v>23</v>
      </c>
      <c r="B90" s="34" t="s">
        <v>439</v>
      </c>
      <c r="C90" s="34" t="s">
        <v>404</v>
      </c>
      <c r="D90" s="34" t="s">
        <v>159</v>
      </c>
      <c r="E90" s="34" t="s">
        <v>160</v>
      </c>
      <c r="F90" s="45">
        <v>927</v>
      </c>
      <c r="G90" s="45">
        <v>676</v>
      </c>
      <c r="H90" s="45">
        <v>676</v>
      </c>
      <c r="I90" s="45">
        <v>508</v>
      </c>
      <c r="J90" s="45">
        <v>279</v>
      </c>
      <c r="K90" s="45">
        <v>648</v>
      </c>
      <c r="L90" s="45">
        <v>0</v>
      </c>
      <c r="M90" s="45">
        <v>0</v>
      </c>
      <c r="N90" s="45">
        <v>0</v>
      </c>
      <c r="O90" s="45">
        <v>676</v>
      </c>
      <c r="P90" s="45">
        <v>676</v>
      </c>
      <c r="Q90" s="45">
        <v>676</v>
      </c>
      <c r="R90" s="3">
        <v>46</v>
      </c>
      <c r="S90" s="87">
        <f t="shared" si="4"/>
        <v>6.8047337278106509E-2</v>
      </c>
    </row>
    <row r="91" spans="1:19" s="78" customFormat="1" x14ac:dyDescent="0.35">
      <c r="A91" s="34" t="s">
        <v>23</v>
      </c>
      <c r="B91" s="34" t="s">
        <v>439</v>
      </c>
      <c r="C91" s="34" t="s">
        <v>404</v>
      </c>
      <c r="D91" s="34" t="s">
        <v>159</v>
      </c>
      <c r="E91" s="34" t="s">
        <v>161</v>
      </c>
      <c r="F91" s="45">
        <v>599</v>
      </c>
      <c r="G91" s="45">
        <v>377</v>
      </c>
      <c r="H91" s="45">
        <v>280</v>
      </c>
      <c r="I91" s="45">
        <v>194</v>
      </c>
      <c r="J91" s="45">
        <v>508</v>
      </c>
      <c r="K91" s="45">
        <v>0</v>
      </c>
      <c r="L91" s="45">
        <v>91</v>
      </c>
      <c r="M91" s="45">
        <v>0</v>
      </c>
      <c r="N91" s="45">
        <v>0</v>
      </c>
      <c r="O91" s="45">
        <v>42</v>
      </c>
      <c r="P91" s="45">
        <v>42</v>
      </c>
      <c r="Q91" s="45">
        <v>42</v>
      </c>
      <c r="R91" s="3">
        <v>37</v>
      </c>
      <c r="S91" s="87">
        <f t="shared" si="4"/>
        <v>0.88095238095238093</v>
      </c>
    </row>
    <row r="92" spans="1:19" s="78" customFormat="1" x14ac:dyDescent="0.35">
      <c r="A92" s="34" t="s">
        <v>23</v>
      </c>
      <c r="B92" s="34" t="s">
        <v>439</v>
      </c>
      <c r="C92" s="34" t="s">
        <v>404</v>
      </c>
      <c r="D92" s="34" t="s">
        <v>164</v>
      </c>
      <c r="E92" s="34" t="s">
        <v>165</v>
      </c>
      <c r="F92" s="45">
        <v>481</v>
      </c>
      <c r="G92" s="45">
        <v>404</v>
      </c>
      <c r="H92" s="45">
        <v>336</v>
      </c>
      <c r="I92" s="45">
        <v>241</v>
      </c>
      <c r="J92" s="45">
        <v>335</v>
      </c>
      <c r="K92" s="45">
        <v>67</v>
      </c>
      <c r="L92" s="45">
        <v>70</v>
      </c>
      <c r="M92" s="45">
        <v>0</v>
      </c>
      <c r="N92" s="45">
        <v>9</v>
      </c>
      <c r="O92" s="45">
        <v>356</v>
      </c>
      <c r="P92" s="45">
        <v>233</v>
      </c>
      <c r="Q92" s="45">
        <v>230</v>
      </c>
      <c r="R92" s="3">
        <v>201</v>
      </c>
      <c r="S92" s="87">
        <f t="shared" si="4"/>
        <v>0.5646067415730337</v>
      </c>
    </row>
    <row r="93" spans="1:19" s="78" customFormat="1" x14ac:dyDescent="0.35">
      <c r="A93" s="34" t="s">
        <v>23</v>
      </c>
      <c r="B93" s="34" t="s">
        <v>439</v>
      </c>
      <c r="C93" s="34" t="s">
        <v>404</v>
      </c>
      <c r="D93" s="34" t="s">
        <v>242</v>
      </c>
      <c r="E93" s="34" t="s">
        <v>243</v>
      </c>
      <c r="F93" s="45">
        <v>171</v>
      </c>
      <c r="G93" s="45">
        <v>111</v>
      </c>
      <c r="H93" s="45">
        <v>111</v>
      </c>
      <c r="I93" s="45">
        <v>84</v>
      </c>
      <c r="J93" s="45">
        <v>0</v>
      </c>
      <c r="K93" s="45">
        <v>35</v>
      </c>
      <c r="L93" s="45">
        <v>134</v>
      </c>
      <c r="M93" s="45">
        <v>0</v>
      </c>
      <c r="N93" s="45" t="s">
        <v>380</v>
      </c>
      <c r="O93" s="45">
        <v>89</v>
      </c>
      <c r="P93" s="45">
        <v>89</v>
      </c>
      <c r="Q93" s="45">
        <v>40</v>
      </c>
      <c r="R93" s="3">
        <v>20</v>
      </c>
      <c r="S93" s="87">
        <f t="shared" si="4"/>
        <v>0.2247191011235955</v>
      </c>
    </row>
    <row r="94" spans="1:19" s="78" customFormat="1" x14ac:dyDescent="0.35">
      <c r="A94" s="34" t="s">
        <v>23</v>
      </c>
      <c r="B94" s="34" t="s">
        <v>439</v>
      </c>
      <c r="C94" s="34" t="s">
        <v>398</v>
      </c>
      <c r="D94" s="34" t="s">
        <v>49</v>
      </c>
      <c r="E94" s="34" t="s">
        <v>50</v>
      </c>
      <c r="F94" s="45">
        <v>219</v>
      </c>
      <c r="G94" s="45">
        <v>45</v>
      </c>
      <c r="H94" s="45">
        <v>39</v>
      </c>
      <c r="I94" s="45">
        <v>16</v>
      </c>
      <c r="J94" s="45">
        <v>17</v>
      </c>
      <c r="K94" s="45">
        <v>0</v>
      </c>
      <c r="L94" s="45">
        <v>212</v>
      </c>
      <c r="M94" s="45">
        <v>0</v>
      </c>
      <c r="N94" s="45">
        <v>0</v>
      </c>
      <c r="O94" s="45">
        <v>38</v>
      </c>
      <c r="P94" s="45">
        <v>38</v>
      </c>
      <c r="Q94" s="45">
        <v>38</v>
      </c>
      <c r="R94" s="3">
        <v>41</v>
      </c>
      <c r="S94" s="87">
        <f t="shared" si="4"/>
        <v>1.0789473684210527</v>
      </c>
    </row>
    <row r="95" spans="1:19" s="78" customFormat="1" x14ac:dyDescent="0.35">
      <c r="A95" s="34" t="s">
        <v>23</v>
      </c>
      <c r="B95" s="34" t="s">
        <v>439</v>
      </c>
      <c r="C95" s="34" t="s">
        <v>398</v>
      </c>
      <c r="D95" s="34" t="s">
        <v>108</v>
      </c>
      <c r="E95" s="34" t="s">
        <v>109</v>
      </c>
      <c r="F95" s="45">
        <v>279</v>
      </c>
      <c r="G95" s="45">
        <v>114</v>
      </c>
      <c r="H95" s="45">
        <v>70</v>
      </c>
      <c r="I95" s="45">
        <v>36</v>
      </c>
      <c r="J95" s="45">
        <v>167</v>
      </c>
      <c r="K95" s="45">
        <v>6</v>
      </c>
      <c r="L95" s="45">
        <v>106</v>
      </c>
      <c r="M95" s="45">
        <v>0</v>
      </c>
      <c r="N95" s="45">
        <v>0</v>
      </c>
      <c r="O95" s="45">
        <v>60</v>
      </c>
      <c r="P95" s="45">
        <v>60</v>
      </c>
      <c r="Q95" s="45">
        <v>60</v>
      </c>
      <c r="R95" s="3">
        <v>60</v>
      </c>
      <c r="S95" s="87">
        <f t="shared" si="4"/>
        <v>1</v>
      </c>
    </row>
    <row r="96" spans="1:19" s="78" customFormat="1" x14ac:dyDescent="0.35">
      <c r="A96" s="34" t="s">
        <v>23</v>
      </c>
      <c r="B96" s="34" t="s">
        <v>439</v>
      </c>
      <c r="C96" s="34" t="s">
        <v>398</v>
      </c>
      <c r="D96" s="34" t="s">
        <v>153</v>
      </c>
      <c r="E96" s="34" t="s">
        <v>154</v>
      </c>
      <c r="F96" s="45">
        <v>453</v>
      </c>
      <c r="G96" s="45">
        <v>215</v>
      </c>
      <c r="H96" s="45">
        <v>166</v>
      </c>
      <c r="I96" s="45">
        <v>0</v>
      </c>
      <c r="J96" s="45">
        <v>316</v>
      </c>
      <c r="K96" s="45">
        <v>28</v>
      </c>
      <c r="L96" s="45">
        <v>48</v>
      </c>
      <c r="M96" s="45">
        <v>0</v>
      </c>
      <c r="N96" s="45">
        <v>58</v>
      </c>
      <c r="O96" s="45">
        <v>172</v>
      </c>
      <c r="P96" s="45">
        <v>87</v>
      </c>
      <c r="Q96" s="45">
        <v>78</v>
      </c>
      <c r="R96" s="3">
        <v>83</v>
      </c>
      <c r="S96" s="87">
        <f t="shared" si="4"/>
        <v>0.48255813953488375</v>
      </c>
    </row>
    <row r="97" spans="1:19" s="78" customFormat="1" x14ac:dyDescent="0.35">
      <c r="A97" s="34" t="s">
        <v>23</v>
      </c>
      <c r="B97" s="34" t="s">
        <v>439</v>
      </c>
      <c r="C97" s="34" t="s">
        <v>398</v>
      </c>
      <c r="D97" s="34" t="s">
        <v>153</v>
      </c>
      <c r="E97" s="34" t="s">
        <v>155</v>
      </c>
      <c r="F97" s="45">
        <v>277</v>
      </c>
      <c r="G97" s="45">
        <v>81</v>
      </c>
      <c r="H97" s="45">
        <v>59</v>
      </c>
      <c r="I97" s="45">
        <v>31</v>
      </c>
      <c r="J97" s="45">
        <v>146</v>
      </c>
      <c r="K97" s="45">
        <v>120</v>
      </c>
      <c r="L97" s="45">
        <v>11</v>
      </c>
      <c r="M97" s="45">
        <v>0</v>
      </c>
      <c r="N97" s="45">
        <v>0</v>
      </c>
      <c r="O97" s="45">
        <v>75</v>
      </c>
      <c r="P97" s="45">
        <v>75</v>
      </c>
      <c r="Q97" s="45">
        <v>75</v>
      </c>
      <c r="R97" s="3">
        <v>75</v>
      </c>
      <c r="S97" s="87">
        <f t="shared" si="4"/>
        <v>1</v>
      </c>
    </row>
    <row r="98" spans="1:19" s="78" customFormat="1" x14ac:dyDescent="0.35">
      <c r="A98" s="34" t="s">
        <v>23</v>
      </c>
      <c r="B98" s="34" t="s">
        <v>439</v>
      </c>
      <c r="C98" s="34" t="s">
        <v>398</v>
      </c>
      <c r="D98" s="34" t="s">
        <v>153</v>
      </c>
      <c r="E98" s="34" t="s">
        <v>156</v>
      </c>
      <c r="F98" s="45">
        <v>33</v>
      </c>
      <c r="G98" s="45">
        <v>16</v>
      </c>
      <c r="H98" s="45">
        <v>14</v>
      </c>
      <c r="I98" s="45">
        <v>12</v>
      </c>
      <c r="J98" s="45">
        <v>0</v>
      </c>
      <c r="K98" s="45">
        <v>0</v>
      </c>
      <c r="L98" s="45">
        <v>33</v>
      </c>
      <c r="M98" s="45">
        <v>0</v>
      </c>
      <c r="N98" s="45">
        <v>0</v>
      </c>
      <c r="O98" s="45">
        <v>15</v>
      </c>
      <c r="P98" s="45">
        <v>15</v>
      </c>
      <c r="Q98" s="45">
        <v>15</v>
      </c>
      <c r="R98" s="3">
        <v>11</v>
      </c>
      <c r="S98" s="87">
        <f t="shared" si="4"/>
        <v>0.73333333333333328</v>
      </c>
    </row>
    <row r="99" spans="1:19" s="78" customFormat="1" x14ac:dyDescent="0.35">
      <c r="A99" s="34" t="s">
        <v>23</v>
      </c>
      <c r="B99" s="34" t="s">
        <v>439</v>
      </c>
      <c r="C99" s="34" t="s">
        <v>398</v>
      </c>
      <c r="D99" s="34" t="s">
        <v>192</v>
      </c>
      <c r="E99" s="34" t="s">
        <v>193</v>
      </c>
      <c r="F99" s="45">
        <v>260</v>
      </c>
      <c r="G99" s="45">
        <v>227</v>
      </c>
      <c r="H99" s="45">
        <v>237</v>
      </c>
      <c r="I99" s="45">
        <v>100</v>
      </c>
      <c r="J99" s="45">
        <v>0</v>
      </c>
      <c r="K99" s="45">
        <v>0</v>
      </c>
      <c r="L99" s="45">
        <v>0</v>
      </c>
      <c r="M99" s="45">
        <v>0</v>
      </c>
      <c r="N99" s="45">
        <v>0</v>
      </c>
      <c r="O99" s="45">
        <v>99</v>
      </c>
      <c r="P99" s="45">
        <v>99</v>
      </c>
      <c r="Q99" s="45">
        <v>84</v>
      </c>
      <c r="R99" s="3">
        <v>36</v>
      </c>
      <c r="S99" s="87">
        <f t="shared" si="4"/>
        <v>0.36363636363636365</v>
      </c>
    </row>
    <row r="100" spans="1:19" s="78" customFormat="1" x14ac:dyDescent="0.35">
      <c r="A100" s="34" t="s">
        <v>23</v>
      </c>
      <c r="B100" s="34" t="s">
        <v>439</v>
      </c>
      <c r="C100" s="34" t="s">
        <v>398</v>
      </c>
      <c r="D100" s="34" t="s">
        <v>192</v>
      </c>
      <c r="E100" s="34" t="s">
        <v>194</v>
      </c>
      <c r="F100" s="45">
        <v>566</v>
      </c>
      <c r="G100" s="45">
        <v>106</v>
      </c>
      <c r="H100" s="45">
        <v>39</v>
      </c>
      <c r="I100" s="45">
        <v>37</v>
      </c>
      <c r="J100" s="45">
        <v>127</v>
      </c>
      <c r="K100" s="45">
        <v>0</v>
      </c>
      <c r="L100" s="45">
        <v>377</v>
      </c>
      <c r="M100" s="45">
        <v>6</v>
      </c>
      <c r="N100" s="45">
        <v>17</v>
      </c>
      <c r="O100" s="45">
        <v>106</v>
      </c>
      <c r="P100" s="45">
        <v>39</v>
      </c>
      <c r="Q100" s="45">
        <v>39</v>
      </c>
      <c r="R100" s="3">
        <v>88</v>
      </c>
      <c r="S100" s="87">
        <f t="shared" si="4"/>
        <v>0.83018867924528306</v>
      </c>
    </row>
    <row r="101" spans="1:19" s="78" customFormat="1" x14ac:dyDescent="0.35">
      <c r="A101" s="34" t="s">
        <v>23</v>
      </c>
      <c r="B101" s="34" t="s">
        <v>439</v>
      </c>
      <c r="C101" s="34" t="s">
        <v>398</v>
      </c>
      <c r="D101" s="34" t="s">
        <v>192</v>
      </c>
      <c r="E101" s="34" t="s">
        <v>195</v>
      </c>
      <c r="F101" s="45">
        <v>506</v>
      </c>
      <c r="G101" s="45">
        <v>366</v>
      </c>
      <c r="H101" s="45">
        <v>108</v>
      </c>
      <c r="I101" s="45">
        <v>37</v>
      </c>
      <c r="J101" s="45">
        <v>246</v>
      </c>
      <c r="K101" s="45">
        <v>117</v>
      </c>
      <c r="L101" s="45">
        <v>110</v>
      </c>
      <c r="M101" s="45">
        <v>19</v>
      </c>
      <c r="N101" s="45">
        <v>16</v>
      </c>
      <c r="O101" s="45">
        <v>411</v>
      </c>
      <c r="P101" s="45">
        <v>411</v>
      </c>
      <c r="Q101" s="45">
        <v>386</v>
      </c>
      <c r="R101" s="3">
        <v>39</v>
      </c>
      <c r="S101" s="87">
        <f t="shared" si="4"/>
        <v>9.4890510948905105E-2</v>
      </c>
    </row>
    <row r="102" spans="1:19" s="78" customFormat="1" x14ac:dyDescent="0.35">
      <c r="A102" s="34" t="s">
        <v>23</v>
      </c>
      <c r="B102" s="34" t="s">
        <v>439</v>
      </c>
      <c r="C102" s="34" t="s">
        <v>398</v>
      </c>
      <c r="D102" s="34" t="s">
        <v>207</v>
      </c>
      <c r="E102" s="34" t="s">
        <v>208</v>
      </c>
      <c r="F102" s="45">
        <v>339</v>
      </c>
      <c r="G102" s="45">
        <v>164</v>
      </c>
      <c r="H102" s="45">
        <v>143</v>
      </c>
      <c r="I102" s="45">
        <v>107</v>
      </c>
      <c r="J102" s="45">
        <v>270</v>
      </c>
      <c r="K102" s="45">
        <v>25</v>
      </c>
      <c r="L102" s="45">
        <v>40</v>
      </c>
      <c r="M102" s="45">
        <v>0</v>
      </c>
      <c r="N102" s="45">
        <v>0</v>
      </c>
      <c r="O102" s="45">
        <v>68</v>
      </c>
      <c r="P102" s="45">
        <v>68</v>
      </c>
      <c r="Q102" s="45">
        <v>58</v>
      </c>
      <c r="R102" s="3">
        <v>86</v>
      </c>
      <c r="S102" s="87">
        <f t="shared" si="4"/>
        <v>1.2647058823529411</v>
      </c>
    </row>
    <row r="103" spans="1:19" s="78" customFormat="1" x14ac:dyDescent="0.35">
      <c r="A103" s="34" t="s">
        <v>23</v>
      </c>
      <c r="B103" s="34" t="s">
        <v>439</v>
      </c>
      <c r="C103" s="34" t="s">
        <v>398</v>
      </c>
      <c r="D103" s="34" t="s">
        <v>246</v>
      </c>
      <c r="E103" s="34" t="s">
        <v>247</v>
      </c>
      <c r="F103" s="45">
        <v>536</v>
      </c>
      <c r="G103" s="45">
        <v>118</v>
      </c>
      <c r="H103" s="45">
        <v>72</v>
      </c>
      <c r="I103" s="45">
        <v>52</v>
      </c>
      <c r="J103" s="45">
        <v>349</v>
      </c>
      <c r="K103" s="45">
        <v>62</v>
      </c>
      <c r="L103" s="45">
        <v>114</v>
      </c>
      <c r="M103" s="45">
        <v>11</v>
      </c>
      <c r="N103" s="45">
        <v>0</v>
      </c>
      <c r="O103" s="45">
        <v>84</v>
      </c>
      <c r="P103" s="45">
        <v>72</v>
      </c>
      <c r="Q103" s="45">
        <v>72</v>
      </c>
      <c r="R103" s="3">
        <v>75</v>
      </c>
      <c r="S103" s="87">
        <f t="shared" si="4"/>
        <v>0.8928571428571429</v>
      </c>
    </row>
    <row r="104" spans="1:19" s="78" customFormat="1" x14ac:dyDescent="0.35">
      <c r="A104" s="34" t="s">
        <v>23</v>
      </c>
      <c r="B104" s="34" t="s">
        <v>439</v>
      </c>
      <c r="C104" s="34" t="s">
        <v>398</v>
      </c>
      <c r="D104" s="34" t="s">
        <v>252</v>
      </c>
      <c r="E104" s="34" t="s">
        <v>253</v>
      </c>
      <c r="F104" s="45">
        <v>429</v>
      </c>
      <c r="G104" s="45">
        <v>137</v>
      </c>
      <c r="H104" s="45">
        <v>93</v>
      </c>
      <c r="I104" s="45">
        <v>39</v>
      </c>
      <c r="J104" s="45">
        <v>221</v>
      </c>
      <c r="K104" s="45">
        <v>62</v>
      </c>
      <c r="L104" s="45">
        <v>121</v>
      </c>
      <c r="M104" s="45">
        <v>0</v>
      </c>
      <c r="N104" s="45">
        <v>25</v>
      </c>
      <c r="O104" s="45">
        <v>65</v>
      </c>
      <c r="P104" s="45">
        <v>65</v>
      </c>
      <c r="Q104" s="45">
        <v>65</v>
      </c>
      <c r="R104" s="3">
        <v>62</v>
      </c>
      <c r="S104" s="87">
        <f t="shared" si="4"/>
        <v>0.9538461538461539</v>
      </c>
    </row>
    <row r="105" spans="1:19" s="78" customFormat="1" x14ac:dyDescent="0.35">
      <c r="A105" s="34" t="s">
        <v>23</v>
      </c>
      <c r="B105" s="34" t="s">
        <v>439</v>
      </c>
      <c r="C105" s="34" t="s">
        <v>398</v>
      </c>
      <c r="D105" s="34" t="s">
        <v>282</v>
      </c>
      <c r="E105" s="34" t="s">
        <v>283</v>
      </c>
      <c r="F105" s="45">
        <v>348</v>
      </c>
      <c r="G105" s="45">
        <v>149</v>
      </c>
      <c r="H105" s="45">
        <v>50</v>
      </c>
      <c r="I105" s="45">
        <v>22</v>
      </c>
      <c r="J105" s="45">
        <v>251</v>
      </c>
      <c r="K105" s="45">
        <v>12</v>
      </c>
      <c r="L105" s="45">
        <v>67</v>
      </c>
      <c r="M105" s="45">
        <v>0</v>
      </c>
      <c r="N105" s="45">
        <v>0</v>
      </c>
      <c r="O105" s="45">
        <v>152</v>
      </c>
      <c r="P105" s="45">
        <v>43</v>
      </c>
      <c r="Q105" s="45">
        <v>17</v>
      </c>
      <c r="R105" s="3">
        <v>17</v>
      </c>
      <c r="S105" s="87">
        <f t="shared" si="4"/>
        <v>0.1118421052631579</v>
      </c>
    </row>
    <row r="106" spans="1:19" s="78" customFormat="1" x14ac:dyDescent="0.35">
      <c r="A106" s="34" t="s">
        <v>23</v>
      </c>
      <c r="B106" s="34" t="s">
        <v>439</v>
      </c>
      <c r="C106" s="34" t="s">
        <v>392</v>
      </c>
      <c r="D106" s="34" t="s">
        <v>37</v>
      </c>
      <c r="E106" s="34" t="s">
        <v>38</v>
      </c>
      <c r="F106" s="45">
        <v>450</v>
      </c>
      <c r="G106" s="45">
        <v>300</v>
      </c>
      <c r="H106" s="45">
        <v>208</v>
      </c>
      <c r="I106" s="45">
        <v>123</v>
      </c>
      <c r="J106" s="45">
        <v>332</v>
      </c>
      <c r="K106" s="45">
        <v>14</v>
      </c>
      <c r="L106" s="45">
        <v>104</v>
      </c>
      <c r="M106" s="45">
        <v>0</v>
      </c>
      <c r="N106" s="45">
        <v>0</v>
      </c>
      <c r="O106" s="45">
        <v>160</v>
      </c>
      <c r="P106" s="45">
        <v>120</v>
      </c>
      <c r="Q106" s="45">
        <v>47</v>
      </c>
      <c r="R106" s="3">
        <v>33</v>
      </c>
      <c r="S106" s="87">
        <f t="shared" si="4"/>
        <v>0.20624999999999999</v>
      </c>
    </row>
    <row r="107" spans="1:19" s="78" customFormat="1" x14ac:dyDescent="0.35">
      <c r="A107" s="34" t="s">
        <v>23</v>
      </c>
      <c r="B107" s="34" t="s">
        <v>439</v>
      </c>
      <c r="C107" s="34" t="s">
        <v>392</v>
      </c>
      <c r="D107" s="34" t="s">
        <v>39</v>
      </c>
      <c r="E107" s="34" t="s">
        <v>41</v>
      </c>
      <c r="F107" s="45">
        <v>728</v>
      </c>
      <c r="G107" s="45">
        <v>165</v>
      </c>
      <c r="H107" s="45">
        <v>109</v>
      </c>
      <c r="I107" s="45">
        <v>57</v>
      </c>
      <c r="J107" s="45">
        <v>351</v>
      </c>
      <c r="K107" s="45">
        <v>15</v>
      </c>
      <c r="L107" s="45">
        <v>138</v>
      </c>
      <c r="M107" s="45">
        <v>0</v>
      </c>
      <c r="N107" s="45">
        <v>224</v>
      </c>
      <c r="O107" s="45">
        <v>145</v>
      </c>
      <c r="P107" s="45">
        <v>145</v>
      </c>
      <c r="Q107" s="45">
        <v>44</v>
      </c>
      <c r="R107" s="3">
        <v>70</v>
      </c>
      <c r="S107" s="87">
        <f t="shared" ref="S107:S132" si="5">SUM(R107/O107)</f>
        <v>0.48275862068965519</v>
      </c>
    </row>
    <row r="108" spans="1:19" s="78" customFormat="1" x14ac:dyDescent="0.35">
      <c r="A108" s="34" t="s">
        <v>23</v>
      </c>
      <c r="B108" s="34" t="s">
        <v>439</v>
      </c>
      <c r="C108" s="34" t="s">
        <v>392</v>
      </c>
      <c r="D108" s="34" t="s">
        <v>89</v>
      </c>
      <c r="E108" s="34" t="s">
        <v>90</v>
      </c>
      <c r="F108" s="45">
        <v>491</v>
      </c>
      <c r="G108" s="45">
        <v>304</v>
      </c>
      <c r="H108" s="45">
        <v>132</v>
      </c>
      <c r="I108" s="45">
        <v>146</v>
      </c>
      <c r="J108" s="45">
        <v>329</v>
      </c>
      <c r="K108" s="45">
        <v>0</v>
      </c>
      <c r="L108" s="45">
        <v>116</v>
      </c>
      <c r="M108" s="45">
        <v>41</v>
      </c>
      <c r="N108" s="45">
        <v>5</v>
      </c>
      <c r="O108" s="45">
        <v>120</v>
      </c>
      <c r="P108" s="45">
        <v>120</v>
      </c>
      <c r="Q108" s="45">
        <v>120</v>
      </c>
      <c r="R108" s="3">
        <v>103</v>
      </c>
      <c r="S108" s="87">
        <f t="shared" si="5"/>
        <v>0.85833333333333328</v>
      </c>
    </row>
    <row r="109" spans="1:19" s="78" customFormat="1" x14ac:dyDescent="0.35">
      <c r="A109" s="34" t="s">
        <v>23</v>
      </c>
      <c r="B109" s="34" t="s">
        <v>439</v>
      </c>
      <c r="C109" s="34" t="s">
        <v>392</v>
      </c>
      <c r="D109" s="34" t="s">
        <v>132</v>
      </c>
      <c r="E109" s="34" t="s">
        <v>133</v>
      </c>
      <c r="F109" s="45">
        <v>327</v>
      </c>
      <c r="G109" s="45">
        <v>213</v>
      </c>
      <c r="H109" s="45">
        <v>18</v>
      </c>
      <c r="I109" s="45">
        <v>28</v>
      </c>
      <c r="J109" s="45">
        <v>213</v>
      </c>
      <c r="K109" s="45">
        <v>64</v>
      </c>
      <c r="L109" s="45">
        <v>29</v>
      </c>
      <c r="M109" s="45">
        <v>21</v>
      </c>
      <c r="N109" s="45">
        <v>7</v>
      </c>
      <c r="O109" s="45">
        <v>172</v>
      </c>
      <c r="P109" s="45">
        <v>95</v>
      </c>
      <c r="Q109" s="45">
        <v>61</v>
      </c>
      <c r="R109" s="3">
        <v>31</v>
      </c>
      <c r="S109" s="87">
        <f t="shared" si="5"/>
        <v>0.18023255813953487</v>
      </c>
    </row>
    <row r="110" spans="1:19" s="78" customFormat="1" x14ac:dyDescent="0.35">
      <c r="A110" s="34" t="s">
        <v>23</v>
      </c>
      <c r="B110" s="34" t="s">
        <v>439</v>
      </c>
      <c r="C110" s="34" t="s">
        <v>392</v>
      </c>
      <c r="D110" s="34" t="s">
        <v>132</v>
      </c>
      <c r="E110" s="34" t="s">
        <v>134</v>
      </c>
      <c r="F110" s="45">
        <v>493</v>
      </c>
      <c r="G110" s="45">
        <v>146</v>
      </c>
      <c r="H110" s="45">
        <v>113</v>
      </c>
      <c r="I110" s="45">
        <v>85</v>
      </c>
      <c r="J110" s="45">
        <v>276</v>
      </c>
      <c r="K110" s="45">
        <v>61</v>
      </c>
      <c r="L110" s="45">
        <v>153</v>
      </c>
      <c r="M110" s="45">
        <v>0</v>
      </c>
      <c r="N110" s="45" t="s">
        <v>380</v>
      </c>
      <c r="O110" s="45">
        <v>115</v>
      </c>
      <c r="P110" s="45">
        <v>83</v>
      </c>
      <c r="Q110" s="45">
        <v>63</v>
      </c>
      <c r="R110" s="3">
        <v>24</v>
      </c>
      <c r="S110" s="87">
        <f t="shared" si="5"/>
        <v>0.20869565217391303</v>
      </c>
    </row>
    <row r="111" spans="1:19" s="78" customFormat="1" x14ac:dyDescent="0.35">
      <c r="A111" s="34" t="s">
        <v>23</v>
      </c>
      <c r="B111" s="34" t="s">
        <v>439</v>
      </c>
      <c r="C111" s="34" t="s">
        <v>392</v>
      </c>
      <c r="D111" s="34" t="s">
        <v>269</v>
      </c>
      <c r="E111" s="34" t="s">
        <v>464</v>
      </c>
      <c r="F111" s="45">
        <v>612</v>
      </c>
      <c r="G111" s="45">
        <v>235</v>
      </c>
      <c r="H111" s="45">
        <v>180</v>
      </c>
      <c r="I111" s="45">
        <v>121</v>
      </c>
      <c r="J111" s="45">
        <v>523</v>
      </c>
      <c r="K111" s="45">
        <v>39</v>
      </c>
      <c r="L111" s="45">
        <v>44</v>
      </c>
      <c r="M111" s="45">
        <v>6</v>
      </c>
      <c r="N111" s="45">
        <v>0</v>
      </c>
      <c r="O111" s="45">
        <v>164</v>
      </c>
      <c r="P111" s="45">
        <v>99</v>
      </c>
      <c r="Q111" s="45">
        <v>72</v>
      </c>
      <c r="R111" s="3">
        <v>68</v>
      </c>
      <c r="S111" s="87">
        <f t="shared" si="5"/>
        <v>0.41463414634146339</v>
      </c>
    </row>
    <row r="112" spans="1:19" s="78" customFormat="1" x14ac:dyDescent="0.35">
      <c r="A112" s="34" t="s">
        <v>23</v>
      </c>
      <c r="B112" s="34" t="s">
        <v>442</v>
      </c>
      <c r="C112" s="34" t="s">
        <v>391</v>
      </c>
      <c r="D112" s="34" t="s">
        <v>35</v>
      </c>
      <c r="E112" s="34" t="s">
        <v>36</v>
      </c>
      <c r="F112" s="45">
        <v>545</v>
      </c>
      <c r="G112" s="45">
        <v>92</v>
      </c>
      <c r="H112" s="45">
        <v>81</v>
      </c>
      <c r="I112" s="45">
        <v>64</v>
      </c>
      <c r="J112" s="45">
        <v>358</v>
      </c>
      <c r="K112" s="45">
        <v>64</v>
      </c>
      <c r="L112" s="45">
        <v>90</v>
      </c>
      <c r="M112" s="45" t="s">
        <v>380</v>
      </c>
      <c r="N112" s="45">
        <v>32</v>
      </c>
      <c r="O112" s="45">
        <v>88</v>
      </c>
      <c r="P112" s="45">
        <v>88</v>
      </c>
      <c r="Q112" s="45">
        <v>88</v>
      </c>
      <c r="R112" s="3">
        <v>88</v>
      </c>
      <c r="S112" s="87">
        <f t="shared" si="5"/>
        <v>1</v>
      </c>
    </row>
    <row r="113" spans="1:19" s="78" customFormat="1" x14ac:dyDescent="0.35">
      <c r="A113" s="34" t="s">
        <v>23</v>
      </c>
      <c r="B113" s="34" t="s">
        <v>442</v>
      </c>
      <c r="C113" s="34" t="s">
        <v>400</v>
      </c>
      <c r="D113" s="34" t="s">
        <v>53</v>
      </c>
      <c r="E113" s="34" t="s">
        <v>54</v>
      </c>
      <c r="F113" s="45">
        <v>638</v>
      </c>
      <c r="G113" s="45">
        <v>364</v>
      </c>
      <c r="H113" s="45">
        <v>358</v>
      </c>
      <c r="I113" s="45">
        <v>243</v>
      </c>
      <c r="J113" s="45">
        <v>421</v>
      </c>
      <c r="K113" s="45">
        <v>57</v>
      </c>
      <c r="L113" s="45">
        <v>61</v>
      </c>
      <c r="M113" s="45">
        <v>0</v>
      </c>
      <c r="N113" s="45">
        <v>0</v>
      </c>
      <c r="O113" s="45">
        <v>322</v>
      </c>
      <c r="P113" s="45">
        <v>294</v>
      </c>
      <c r="Q113" s="45">
        <v>224</v>
      </c>
      <c r="R113" s="3">
        <v>227</v>
      </c>
      <c r="S113" s="87">
        <f t="shared" si="5"/>
        <v>0.70496894409937894</v>
      </c>
    </row>
    <row r="114" spans="1:19" s="78" customFormat="1" x14ac:dyDescent="0.35">
      <c r="A114" s="34" t="s">
        <v>23</v>
      </c>
      <c r="B114" s="34" t="s">
        <v>442</v>
      </c>
      <c r="C114" s="34" t="s">
        <v>400</v>
      </c>
      <c r="D114" s="34" t="s">
        <v>203</v>
      </c>
      <c r="E114" s="34" t="s">
        <v>204</v>
      </c>
      <c r="F114" s="45">
        <v>952</v>
      </c>
      <c r="G114" s="45">
        <v>402</v>
      </c>
      <c r="H114" s="45">
        <v>358</v>
      </c>
      <c r="I114" s="45">
        <v>224</v>
      </c>
      <c r="J114" s="45">
        <v>504</v>
      </c>
      <c r="K114" s="45">
        <v>125</v>
      </c>
      <c r="L114" s="45">
        <v>228</v>
      </c>
      <c r="M114" s="45">
        <v>0</v>
      </c>
      <c r="N114" s="45">
        <v>95</v>
      </c>
      <c r="O114" s="45">
        <v>201</v>
      </c>
      <c r="P114" s="45">
        <v>201</v>
      </c>
      <c r="Q114" s="45">
        <v>61</v>
      </c>
      <c r="R114" s="3">
        <v>147</v>
      </c>
      <c r="S114" s="87">
        <f t="shared" si="5"/>
        <v>0.73134328358208955</v>
      </c>
    </row>
    <row r="115" spans="1:19" s="78" customFormat="1" x14ac:dyDescent="0.35">
      <c r="A115" s="34" t="s">
        <v>23</v>
      </c>
      <c r="B115" s="34" t="s">
        <v>442</v>
      </c>
      <c r="C115" s="34" t="s">
        <v>400</v>
      </c>
      <c r="D115" s="34" t="s">
        <v>213</v>
      </c>
      <c r="E115" s="34" t="s">
        <v>214</v>
      </c>
      <c r="F115" s="45">
        <v>192</v>
      </c>
      <c r="G115" s="45">
        <v>173</v>
      </c>
      <c r="H115" s="45">
        <v>93</v>
      </c>
      <c r="I115" s="45">
        <v>51</v>
      </c>
      <c r="J115" s="45">
        <v>11</v>
      </c>
      <c r="K115" s="45">
        <v>0</v>
      </c>
      <c r="L115" s="45">
        <v>181</v>
      </c>
      <c r="M115" s="45">
        <v>0</v>
      </c>
      <c r="N115" s="45">
        <v>0</v>
      </c>
      <c r="O115" s="45">
        <v>89</v>
      </c>
      <c r="P115" s="45">
        <v>36</v>
      </c>
      <c r="Q115" s="45">
        <v>34</v>
      </c>
      <c r="R115" s="3">
        <v>35</v>
      </c>
      <c r="S115" s="87">
        <f t="shared" si="5"/>
        <v>0.39325842696629215</v>
      </c>
    </row>
    <row r="116" spans="1:19" s="78" customFormat="1" x14ac:dyDescent="0.35">
      <c r="A116" s="34" t="s">
        <v>23</v>
      </c>
      <c r="B116" s="34" t="s">
        <v>442</v>
      </c>
      <c r="C116" s="34" t="s">
        <v>411</v>
      </c>
      <c r="D116" s="34" t="s">
        <v>101</v>
      </c>
      <c r="E116" s="34" t="s">
        <v>103</v>
      </c>
      <c r="F116" s="45">
        <v>397</v>
      </c>
      <c r="G116" s="45">
        <v>302</v>
      </c>
      <c r="H116" s="45">
        <v>213</v>
      </c>
      <c r="I116" s="45">
        <v>182</v>
      </c>
      <c r="J116" s="45">
        <v>188</v>
      </c>
      <c r="K116" s="45">
        <v>98</v>
      </c>
      <c r="L116" s="45">
        <v>109</v>
      </c>
      <c r="M116" s="45" t="s">
        <v>380</v>
      </c>
      <c r="N116" s="45">
        <v>0</v>
      </c>
      <c r="O116" s="45">
        <v>173</v>
      </c>
      <c r="P116" s="45">
        <v>5</v>
      </c>
      <c r="Q116" s="45">
        <v>168</v>
      </c>
      <c r="R116" s="3">
        <v>156</v>
      </c>
      <c r="S116" s="87">
        <f t="shared" si="5"/>
        <v>0.90173410404624277</v>
      </c>
    </row>
    <row r="117" spans="1:19" s="78" customFormat="1" x14ac:dyDescent="0.35">
      <c r="A117" s="34" t="s">
        <v>23</v>
      </c>
      <c r="B117" s="34" t="s">
        <v>442</v>
      </c>
      <c r="C117" s="34" t="s">
        <v>411</v>
      </c>
      <c r="D117" s="34" t="s">
        <v>250</v>
      </c>
      <c r="E117" s="34" t="s">
        <v>251</v>
      </c>
      <c r="F117" s="45">
        <v>243</v>
      </c>
      <c r="G117" s="45">
        <v>75</v>
      </c>
      <c r="H117" s="45">
        <v>67</v>
      </c>
      <c r="I117" s="45">
        <v>24</v>
      </c>
      <c r="J117" s="45">
        <v>189</v>
      </c>
      <c r="K117" s="45">
        <v>0</v>
      </c>
      <c r="L117" s="45">
        <v>49</v>
      </c>
      <c r="M117" s="45" t="s">
        <v>380</v>
      </c>
      <c r="N117" s="45" t="s">
        <v>380</v>
      </c>
      <c r="O117" s="45">
        <v>63</v>
      </c>
      <c r="P117" s="45">
        <v>45</v>
      </c>
      <c r="Q117" s="45">
        <v>23</v>
      </c>
      <c r="R117" s="3">
        <v>56</v>
      </c>
      <c r="S117" s="87">
        <f t="shared" si="5"/>
        <v>0.88888888888888884</v>
      </c>
    </row>
    <row r="118" spans="1:19" s="78" customFormat="1" x14ac:dyDescent="0.35">
      <c r="A118" s="34" t="s">
        <v>23</v>
      </c>
      <c r="B118" s="34" t="s">
        <v>442</v>
      </c>
      <c r="C118" s="34" t="s">
        <v>419</v>
      </c>
      <c r="D118" s="34" t="s">
        <v>124</v>
      </c>
      <c r="E118" s="34" t="s">
        <v>125</v>
      </c>
      <c r="F118" s="45">
        <v>174</v>
      </c>
      <c r="G118" s="45">
        <v>65</v>
      </c>
      <c r="H118" s="45">
        <v>44</v>
      </c>
      <c r="I118" s="45">
        <v>31</v>
      </c>
      <c r="J118" s="45">
        <v>150</v>
      </c>
      <c r="K118" s="45">
        <v>8</v>
      </c>
      <c r="L118" s="45">
        <v>16</v>
      </c>
      <c r="M118" s="45">
        <v>0</v>
      </c>
      <c r="N118" s="45">
        <v>0</v>
      </c>
      <c r="O118" s="45">
        <v>169</v>
      </c>
      <c r="P118" s="45">
        <v>169</v>
      </c>
      <c r="Q118" s="45">
        <v>167</v>
      </c>
      <c r="R118" s="3">
        <v>42</v>
      </c>
      <c r="S118" s="87">
        <f t="shared" si="5"/>
        <v>0.24852071005917159</v>
      </c>
    </row>
    <row r="119" spans="1:19" s="78" customFormat="1" x14ac:dyDescent="0.35">
      <c r="A119" s="34" t="s">
        <v>23</v>
      </c>
      <c r="B119" s="34" t="s">
        <v>442</v>
      </c>
      <c r="C119" s="34" t="s">
        <v>419</v>
      </c>
      <c r="D119" s="34" t="s">
        <v>228</v>
      </c>
      <c r="E119" s="34" t="s">
        <v>229</v>
      </c>
      <c r="F119" s="45">
        <v>912</v>
      </c>
      <c r="G119" s="45">
        <v>336</v>
      </c>
      <c r="H119" s="45">
        <v>238</v>
      </c>
      <c r="I119" s="45">
        <v>110</v>
      </c>
      <c r="J119" s="45">
        <v>553</v>
      </c>
      <c r="K119" s="45">
        <v>51</v>
      </c>
      <c r="L119" s="45">
        <v>262</v>
      </c>
      <c r="M119" s="45">
        <v>0</v>
      </c>
      <c r="N119" s="45">
        <v>67</v>
      </c>
      <c r="O119" s="45">
        <v>273</v>
      </c>
      <c r="P119" s="45">
        <v>273</v>
      </c>
      <c r="Q119" s="45">
        <v>63</v>
      </c>
      <c r="R119" s="3">
        <v>46</v>
      </c>
      <c r="S119" s="87">
        <f t="shared" si="5"/>
        <v>0.16849816849816851</v>
      </c>
    </row>
    <row r="120" spans="1:19" s="78" customFormat="1" x14ac:dyDescent="0.35">
      <c r="A120" s="34" t="s">
        <v>23</v>
      </c>
      <c r="B120" s="34" t="s">
        <v>442</v>
      </c>
      <c r="C120" s="34" t="s">
        <v>419</v>
      </c>
      <c r="D120" s="34" t="s">
        <v>228</v>
      </c>
      <c r="E120" s="34" t="s">
        <v>230</v>
      </c>
      <c r="F120" s="45">
        <v>440</v>
      </c>
      <c r="G120" s="45">
        <v>144</v>
      </c>
      <c r="H120" s="45">
        <v>91</v>
      </c>
      <c r="I120" s="45">
        <v>46</v>
      </c>
      <c r="J120" s="45">
        <v>247</v>
      </c>
      <c r="K120" s="45">
        <v>21</v>
      </c>
      <c r="L120" s="45">
        <v>155</v>
      </c>
      <c r="M120" s="45">
        <v>0</v>
      </c>
      <c r="N120" s="45">
        <v>17</v>
      </c>
      <c r="O120" s="45">
        <v>140</v>
      </c>
      <c r="P120" s="45">
        <v>140</v>
      </c>
      <c r="Q120" s="45">
        <v>24</v>
      </c>
      <c r="R120" s="3">
        <v>19</v>
      </c>
      <c r="S120" s="87">
        <f t="shared" si="5"/>
        <v>0.1357142857142857</v>
      </c>
    </row>
    <row r="121" spans="1:19" s="78" customFormat="1" x14ac:dyDescent="0.35">
      <c r="A121" s="34" t="s">
        <v>23</v>
      </c>
      <c r="B121" s="34" t="s">
        <v>442</v>
      </c>
      <c r="C121" s="34" t="s">
        <v>419</v>
      </c>
      <c r="D121" s="34" t="s">
        <v>240</v>
      </c>
      <c r="E121" s="34" t="s">
        <v>241</v>
      </c>
      <c r="F121" s="45">
        <v>900</v>
      </c>
      <c r="G121" s="45">
        <v>495</v>
      </c>
      <c r="H121" s="45">
        <v>383</v>
      </c>
      <c r="I121" s="45">
        <v>364</v>
      </c>
      <c r="J121" s="45">
        <v>432</v>
      </c>
      <c r="K121" s="45">
        <v>239</v>
      </c>
      <c r="L121" s="45">
        <v>224</v>
      </c>
      <c r="M121" s="45">
        <v>0</v>
      </c>
      <c r="N121" s="45">
        <v>5</v>
      </c>
      <c r="O121" s="45">
        <v>433</v>
      </c>
      <c r="P121" s="45">
        <v>238</v>
      </c>
      <c r="Q121" s="45">
        <v>193</v>
      </c>
      <c r="R121" s="3">
        <v>250</v>
      </c>
      <c r="S121" s="87">
        <f t="shared" si="5"/>
        <v>0.57736720554272514</v>
      </c>
    </row>
    <row r="122" spans="1:19" s="78" customFormat="1" x14ac:dyDescent="0.35">
      <c r="A122" s="34" t="s">
        <v>23</v>
      </c>
      <c r="B122" s="34" t="s">
        <v>442</v>
      </c>
      <c r="C122" s="34" t="s">
        <v>419</v>
      </c>
      <c r="D122" s="34" t="s">
        <v>258</v>
      </c>
      <c r="E122" s="34" t="s">
        <v>259</v>
      </c>
      <c r="F122" s="45">
        <v>125</v>
      </c>
      <c r="G122" s="45">
        <v>111</v>
      </c>
      <c r="H122" s="45">
        <v>96</v>
      </c>
      <c r="I122" s="45">
        <v>60</v>
      </c>
      <c r="J122" s="45" t="s">
        <v>380</v>
      </c>
      <c r="K122" s="45">
        <v>0</v>
      </c>
      <c r="L122" s="45">
        <v>123</v>
      </c>
      <c r="M122" s="45">
        <v>0</v>
      </c>
      <c r="N122" s="45">
        <v>0</v>
      </c>
      <c r="O122" s="45">
        <v>39</v>
      </c>
      <c r="P122" s="45">
        <v>11</v>
      </c>
      <c r="Q122" s="45">
        <v>11</v>
      </c>
      <c r="R122" s="3">
        <v>9</v>
      </c>
      <c r="S122" s="87">
        <f t="shared" si="5"/>
        <v>0.23076923076923078</v>
      </c>
    </row>
    <row r="123" spans="1:19" s="78" customFormat="1" x14ac:dyDescent="0.35">
      <c r="A123" s="34" t="s">
        <v>23</v>
      </c>
      <c r="B123" s="34" t="s">
        <v>442</v>
      </c>
      <c r="C123" s="34" t="s">
        <v>425</v>
      </c>
      <c r="D123" s="34" t="s">
        <v>126</v>
      </c>
      <c r="E123" s="34" t="s">
        <v>127</v>
      </c>
      <c r="F123" s="45">
        <v>3182</v>
      </c>
      <c r="G123" s="45">
        <v>1340</v>
      </c>
      <c r="H123" s="45">
        <v>1067</v>
      </c>
      <c r="I123" s="45">
        <v>742</v>
      </c>
      <c r="J123" s="45">
        <v>1545</v>
      </c>
      <c r="K123" s="45">
        <v>762</v>
      </c>
      <c r="L123" s="45">
        <v>871</v>
      </c>
      <c r="M123" s="45">
        <v>8</v>
      </c>
      <c r="N123" s="45" t="s">
        <v>380</v>
      </c>
      <c r="O123" s="45">
        <v>705</v>
      </c>
      <c r="P123" s="45">
        <v>705</v>
      </c>
      <c r="Q123" s="45">
        <v>564</v>
      </c>
      <c r="R123" s="3">
        <v>501</v>
      </c>
      <c r="S123" s="87">
        <f t="shared" si="5"/>
        <v>0.71063829787234045</v>
      </c>
    </row>
    <row r="124" spans="1:19" s="78" customFormat="1" x14ac:dyDescent="0.35">
      <c r="A124" s="34" t="s">
        <v>23</v>
      </c>
      <c r="B124" s="34" t="s">
        <v>442</v>
      </c>
      <c r="C124" s="34" t="s">
        <v>425</v>
      </c>
      <c r="D124" s="34" t="s">
        <v>151</v>
      </c>
      <c r="E124" s="34" t="s">
        <v>152</v>
      </c>
      <c r="F124" s="45">
        <v>762</v>
      </c>
      <c r="G124" s="45">
        <v>282</v>
      </c>
      <c r="H124" s="45">
        <v>197</v>
      </c>
      <c r="I124" s="45">
        <v>113</v>
      </c>
      <c r="J124" s="45">
        <v>461</v>
      </c>
      <c r="K124" s="45">
        <v>105</v>
      </c>
      <c r="L124" s="45">
        <v>132</v>
      </c>
      <c r="M124" s="45">
        <v>0</v>
      </c>
      <c r="N124" s="45">
        <v>62</v>
      </c>
      <c r="O124" s="45">
        <v>208</v>
      </c>
      <c r="P124" s="45">
        <v>162</v>
      </c>
      <c r="Q124" s="45">
        <v>124</v>
      </c>
      <c r="R124" s="3">
        <v>69</v>
      </c>
      <c r="S124" s="87">
        <f t="shared" si="5"/>
        <v>0.33173076923076922</v>
      </c>
    </row>
    <row r="125" spans="1:19" s="78" customFormat="1" x14ac:dyDescent="0.35">
      <c r="A125" s="34" t="s">
        <v>23</v>
      </c>
      <c r="B125" s="34" t="s">
        <v>442</v>
      </c>
      <c r="C125" s="34" t="s">
        <v>425</v>
      </c>
      <c r="D125" s="34" t="s">
        <v>157</v>
      </c>
      <c r="E125" s="34" t="s">
        <v>158</v>
      </c>
      <c r="F125" s="45">
        <v>340</v>
      </c>
      <c r="G125" s="45">
        <v>140</v>
      </c>
      <c r="H125" s="45">
        <v>122</v>
      </c>
      <c r="I125" s="45">
        <v>79</v>
      </c>
      <c r="J125" s="45">
        <v>0</v>
      </c>
      <c r="K125" s="45">
        <v>200</v>
      </c>
      <c r="L125" s="45">
        <v>0</v>
      </c>
      <c r="M125" s="45">
        <v>0</v>
      </c>
      <c r="N125" s="45">
        <v>0</v>
      </c>
      <c r="O125" s="45">
        <v>79</v>
      </c>
      <c r="P125" s="45">
        <v>79</v>
      </c>
      <c r="Q125" s="45">
        <v>79</v>
      </c>
      <c r="R125" s="3">
        <v>58</v>
      </c>
      <c r="S125" s="87">
        <f t="shared" si="5"/>
        <v>0.73417721518987344</v>
      </c>
    </row>
    <row r="126" spans="1:19" s="78" customFormat="1" x14ac:dyDescent="0.35">
      <c r="A126" s="34" t="s">
        <v>23</v>
      </c>
      <c r="B126" s="34" t="s">
        <v>442</v>
      </c>
      <c r="C126" s="34" t="s">
        <v>406</v>
      </c>
      <c r="D126" s="34" t="s">
        <v>79</v>
      </c>
      <c r="E126" s="34" t="s">
        <v>80</v>
      </c>
      <c r="F126" s="45">
        <v>162</v>
      </c>
      <c r="G126" s="45">
        <v>88</v>
      </c>
      <c r="H126" s="45">
        <v>78</v>
      </c>
      <c r="I126" s="45">
        <v>72</v>
      </c>
      <c r="J126" s="45">
        <v>64</v>
      </c>
      <c r="K126" s="45">
        <v>0</v>
      </c>
      <c r="L126" s="45">
        <v>24</v>
      </c>
      <c r="M126" s="45">
        <v>0</v>
      </c>
      <c r="N126" s="45">
        <v>0</v>
      </c>
      <c r="O126" s="45">
        <v>68</v>
      </c>
      <c r="P126" s="45">
        <v>68</v>
      </c>
      <c r="Q126" s="45">
        <v>56</v>
      </c>
      <c r="R126" s="3">
        <v>58</v>
      </c>
      <c r="S126" s="87">
        <f t="shared" si="5"/>
        <v>0.8529411764705882</v>
      </c>
    </row>
    <row r="127" spans="1:19" s="78" customFormat="1" x14ac:dyDescent="0.35">
      <c r="A127" s="34" t="s">
        <v>23</v>
      </c>
      <c r="B127" s="34" t="s">
        <v>442</v>
      </c>
      <c r="C127" s="34" t="s">
        <v>406</v>
      </c>
      <c r="D127" s="34" t="s">
        <v>99</v>
      </c>
      <c r="E127" s="34" t="s">
        <v>100</v>
      </c>
      <c r="F127" s="45">
        <v>188</v>
      </c>
      <c r="G127" s="45">
        <v>132</v>
      </c>
      <c r="H127" s="45">
        <v>65</v>
      </c>
      <c r="I127" s="45">
        <v>46</v>
      </c>
      <c r="J127" s="45">
        <v>122</v>
      </c>
      <c r="K127" s="45">
        <v>19</v>
      </c>
      <c r="L127" s="45">
        <v>42</v>
      </c>
      <c r="M127" s="45" t="s">
        <v>380</v>
      </c>
      <c r="N127" s="45" t="s">
        <v>380</v>
      </c>
      <c r="O127" s="45">
        <v>107</v>
      </c>
      <c r="P127" s="45">
        <v>66</v>
      </c>
      <c r="Q127" s="45">
        <v>65</v>
      </c>
      <c r="R127" s="3">
        <v>57</v>
      </c>
      <c r="S127" s="87">
        <f t="shared" si="5"/>
        <v>0.53271028037383172</v>
      </c>
    </row>
    <row r="128" spans="1:19" s="78" customFormat="1" x14ac:dyDescent="0.35">
      <c r="A128" s="34" t="s">
        <v>23</v>
      </c>
      <c r="B128" s="34" t="s">
        <v>442</v>
      </c>
      <c r="C128" s="34" t="s">
        <v>406</v>
      </c>
      <c r="D128" s="34" t="s">
        <v>218</v>
      </c>
      <c r="E128" s="34" t="s">
        <v>219</v>
      </c>
      <c r="F128" s="45">
        <v>330</v>
      </c>
      <c r="G128" s="45">
        <v>189</v>
      </c>
      <c r="H128" s="45">
        <v>152</v>
      </c>
      <c r="I128" s="45">
        <v>111</v>
      </c>
      <c r="J128" s="45">
        <v>180</v>
      </c>
      <c r="K128" s="45">
        <v>0</v>
      </c>
      <c r="L128" s="45">
        <v>150</v>
      </c>
      <c r="M128" s="45">
        <v>0</v>
      </c>
      <c r="N128" s="45">
        <v>0</v>
      </c>
      <c r="O128" s="45">
        <v>116</v>
      </c>
      <c r="P128" s="45">
        <v>101</v>
      </c>
      <c r="Q128" s="45">
        <v>82</v>
      </c>
      <c r="R128" s="3">
        <v>63</v>
      </c>
      <c r="S128" s="87">
        <f t="shared" si="5"/>
        <v>0.5431034482758621</v>
      </c>
    </row>
    <row r="129" spans="1:19" s="78" customFormat="1" x14ac:dyDescent="0.35">
      <c r="A129" s="34" t="s">
        <v>23</v>
      </c>
      <c r="B129" s="34" t="s">
        <v>442</v>
      </c>
      <c r="C129" s="34" t="s">
        <v>462</v>
      </c>
      <c r="D129" s="34" t="s">
        <v>73</v>
      </c>
      <c r="E129" s="34" t="s">
        <v>73</v>
      </c>
      <c r="F129" s="45">
        <v>216</v>
      </c>
      <c r="G129" s="45">
        <v>192</v>
      </c>
      <c r="H129" s="45">
        <v>190</v>
      </c>
      <c r="I129" s="45">
        <v>135</v>
      </c>
      <c r="J129" s="45">
        <v>186</v>
      </c>
      <c r="K129" s="45">
        <v>17</v>
      </c>
      <c r="L129" s="45" t="s">
        <v>380</v>
      </c>
      <c r="M129" s="45">
        <v>0</v>
      </c>
      <c r="N129" s="45">
        <v>11</v>
      </c>
      <c r="O129" s="45">
        <v>161</v>
      </c>
      <c r="P129" s="45">
        <v>161</v>
      </c>
      <c r="Q129" s="45">
        <v>81</v>
      </c>
      <c r="R129" s="3">
        <v>84</v>
      </c>
      <c r="S129" s="87">
        <f t="shared" si="5"/>
        <v>0.52173913043478259</v>
      </c>
    </row>
    <row r="130" spans="1:19" s="78" customFormat="1" x14ac:dyDescent="0.35">
      <c r="A130" s="34" t="s">
        <v>23</v>
      </c>
      <c r="B130" s="34" t="s">
        <v>442</v>
      </c>
      <c r="C130" s="34" t="s">
        <v>409</v>
      </c>
      <c r="D130" s="34" t="s">
        <v>93</v>
      </c>
      <c r="E130" s="34" t="s">
        <v>94</v>
      </c>
      <c r="F130" s="45">
        <v>446</v>
      </c>
      <c r="G130" s="45">
        <v>341</v>
      </c>
      <c r="H130" s="45">
        <v>269</v>
      </c>
      <c r="I130" s="45">
        <v>169</v>
      </c>
      <c r="J130" s="45">
        <v>367</v>
      </c>
      <c r="K130" s="45" t="s">
        <v>380</v>
      </c>
      <c r="L130" s="45">
        <v>69</v>
      </c>
      <c r="M130" s="45">
        <v>5</v>
      </c>
      <c r="N130" s="45" t="s">
        <v>380</v>
      </c>
      <c r="O130" s="45">
        <v>329</v>
      </c>
      <c r="P130" s="45">
        <v>329</v>
      </c>
      <c r="Q130" s="45">
        <v>87</v>
      </c>
      <c r="R130" s="3">
        <v>84</v>
      </c>
      <c r="S130" s="87">
        <f t="shared" si="5"/>
        <v>0.25531914893617019</v>
      </c>
    </row>
    <row r="131" spans="1:19" s="78" customFormat="1" x14ac:dyDescent="0.35">
      <c r="A131" s="34" t="s">
        <v>23</v>
      </c>
      <c r="B131" s="34" t="s">
        <v>442</v>
      </c>
      <c r="C131" s="34" t="s">
        <v>409</v>
      </c>
      <c r="D131" s="34" t="s">
        <v>248</v>
      </c>
      <c r="E131" s="34" t="s">
        <v>249</v>
      </c>
      <c r="F131" s="45">
        <v>50</v>
      </c>
      <c r="G131" s="45">
        <v>21</v>
      </c>
      <c r="H131" s="45">
        <v>19</v>
      </c>
      <c r="I131" s="45">
        <v>10</v>
      </c>
      <c r="J131" s="45">
        <v>7</v>
      </c>
      <c r="K131" s="45">
        <v>38</v>
      </c>
      <c r="L131" s="45" t="s">
        <v>380</v>
      </c>
      <c r="M131" s="45" t="s">
        <v>380</v>
      </c>
      <c r="N131" s="45">
        <v>0</v>
      </c>
      <c r="O131" s="45">
        <v>43</v>
      </c>
      <c r="P131" s="45">
        <v>43</v>
      </c>
      <c r="Q131" s="45">
        <v>5</v>
      </c>
      <c r="R131" s="3">
        <v>12</v>
      </c>
      <c r="S131" s="87">
        <f t="shared" si="5"/>
        <v>0.27906976744186046</v>
      </c>
    </row>
    <row r="132" spans="1:19" s="78" customFormat="1" x14ac:dyDescent="0.35">
      <c r="A132" s="34" t="s">
        <v>23</v>
      </c>
      <c r="B132" s="34" t="s">
        <v>442</v>
      </c>
      <c r="C132" s="34" t="s">
        <v>409</v>
      </c>
      <c r="D132" s="34" t="s">
        <v>270</v>
      </c>
      <c r="E132" s="34" t="s">
        <v>271</v>
      </c>
      <c r="F132" s="45">
        <v>202</v>
      </c>
      <c r="G132" s="45">
        <v>144</v>
      </c>
      <c r="H132" s="45">
        <v>105</v>
      </c>
      <c r="I132" s="45">
        <v>90</v>
      </c>
      <c r="J132" s="45">
        <v>128</v>
      </c>
      <c r="K132" s="45">
        <v>11</v>
      </c>
      <c r="L132" s="45">
        <v>58</v>
      </c>
      <c r="M132" s="45">
        <v>0</v>
      </c>
      <c r="N132" s="45">
        <v>5</v>
      </c>
      <c r="O132" s="45">
        <v>129</v>
      </c>
      <c r="P132" s="45">
        <v>129</v>
      </c>
      <c r="Q132" s="45">
        <v>114</v>
      </c>
      <c r="R132" s="3">
        <v>88</v>
      </c>
      <c r="S132" s="87">
        <f t="shared" si="5"/>
        <v>0.68217054263565891</v>
      </c>
    </row>
    <row r="133" spans="1:19" s="78" customFormat="1" x14ac:dyDescent="0.35">
      <c r="A133" s="34" t="s">
        <v>23</v>
      </c>
      <c r="B133" s="34" t="s">
        <v>444</v>
      </c>
      <c r="C133" s="34" t="s">
        <v>415</v>
      </c>
      <c r="D133" s="34" t="s">
        <v>220</v>
      </c>
      <c r="E133" s="34" t="s">
        <v>221</v>
      </c>
      <c r="F133" s="45">
        <v>143</v>
      </c>
      <c r="G133" s="45">
        <v>19</v>
      </c>
      <c r="H133" s="45">
        <v>13</v>
      </c>
      <c r="I133" s="45">
        <v>10</v>
      </c>
      <c r="J133" s="45">
        <v>48</v>
      </c>
      <c r="K133" s="45">
        <v>0</v>
      </c>
      <c r="L133" s="45">
        <v>95</v>
      </c>
      <c r="M133" s="45">
        <v>0</v>
      </c>
      <c r="N133" s="45">
        <v>0</v>
      </c>
      <c r="O133" s="45">
        <v>10</v>
      </c>
      <c r="P133" s="45">
        <v>10</v>
      </c>
      <c r="Q133" s="45">
        <v>10</v>
      </c>
      <c r="R133" s="3" t="s">
        <v>380</v>
      </c>
      <c r="S133" s="87" t="s">
        <v>382</v>
      </c>
    </row>
    <row r="134" spans="1:19" s="78" customFormat="1" x14ac:dyDescent="0.35">
      <c r="A134" s="34" t="s">
        <v>23</v>
      </c>
      <c r="B134" s="34" t="s">
        <v>444</v>
      </c>
      <c r="C134" s="34" t="s">
        <v>415</v>
      </c>
      <c r="D134" s="34" t="s">
        <v>272</v>
      </c>
      <c r="E134" s="34" t="s">
        <v>273</v>
      </c>
      <c r="F134" s="45">
        <v>281</v>
      </c>
      <c r="G134" s="45">
        <v>101</v>
      </c>
      <c r="H134" s="45">
        <v>74</v>
      </c>
      <c r="I134" s="45">
        <v>47</v>
      </c>
      <c r="J134" s="45">
        <v>168</v>
      </c>
      <c r="K134" s="45">
        <v>68</v>
      </c>
      <c r="L134" s="45">
        <v>41</v>
      </c>
      <c r="M134" s="45" t="s">
        <v>380</v>
      </c>
      <c r="N134" s="45">
        <v>0</v>
      </c>
      <c r="O134" s="45">
        <v>155</v>
      </c>
      <c r="P134" s="45">
        <v>150</v>
      </c>
      <c r="Q134" s="45">
        <v>55</v>
      </c>
      <c r="R134" s="3">
        <v>65</v>
      </c>
      <c r="S134" s="87">
        <f t="shared" ref="S134:S147" si="6">SUM(R134/O134)</f>
        <v>0.41935483870967744</v>
      </c>
    </row>
    <row r="135" spans="1:19" s="78" customFormat="1" x14ac:dyDescent="0.35">
      <c r="A135" s="34" t="s">
        <v>23</v>
      </c>
      <c r="B135" s="34" t="s">
        <v>444</v>
      </c>
      <c r="C135" s="34" t="s">
        <v>415</v>
      </c>
      <c r="D135" s="34" t="s">
        <v>278</v>
      </c>
      <c r="E135" s="34" t="s">
        <v>279</v>
      </c>
      <c r="F135" s="45">
        <v>436</v>
      </c>
      <c r="G135" s="45">
        <v>251</v>
      </c>
      <c r="H135" s="45">
        <v>159</v>
      </c>
      <c r="I135" s="45">
        <v>124</v>
      </c>
      <c r="J135" s="45">
        <v>336</v>
      </c>
      <c r="K135" s="45">
        <v>23</v>
      </c>
      <c r="L135" s="45">
        <v>66</v>
      </c>
      <c r="M135" s="45" t="s">
        <v>380</v>
      </c>
      <c r="N135" s="45">
        <v>9</v>
      </c>
      <c r="O135" s="45">
        <v>107</v>
      </c>
      <c r="P135" s="45">
        <v>107</v>
      </c>
      <c r="Q135" s="45">
        <v>107</v>
      </c>
      <c r="R135" s="3">
        <v>75</v>
      </c>
      <c r="S135" s="87">
        <f t="shared" si="6"/>
        <v>0.7009345794392523</v>
      </c>
    </row>
    <row r="136" spans="1:19" s="78" customFormat="1" x14ac:dyDescent="0.35">
      <c r="A136" s="34" t="s">
        <v>23</v>
      </c>
      <c r="B136" s="34" t="s">
        <v>444</v>
      </c>
      <c r="C136" s="34" t="s">
        <v>461</v>
      </c>
      <c r="D136" s="34" t="s">
        <v>226</v>
      </c>
      <c r="E136" s="34" t="s">
        <v>227</v>
      </c>
      <c r="F136" s="45">
        <v>1445</v>
      </c>
      <c r="G136" s="45">
        <v>836</v>
      </c>
      <c r="H136" s="45">
        <v>400</v>
      </c>
      <c r="I136" s="45">
        <v>236</v>
      </c>
      <c r="J136" s="45">
        <v>254</v>
      </c>
      <c r="K136" s="45">
        <v>35</v>
      </c>
      <c r="L136" s="45">
        <v>128</v>
      </c>
      <c r="M136" s="45">
        <v>13</v>
      </c>
      <c r="N136" s="45">
        <v>1015</v>
      </c>
      <c r="O136" s="45">
        <v>600</v>
      </c>
      <c r="P136" s="45">
        <v>100</v>
      </c>
      <c r="Q136" s="45">
        <v>60</v>
      </c>
      <c r="R136" s="3">
        <v>56</v>
      </c>
      <c r="S136" s="87">
        <f t="shared" si="6"/>
        <v>9.3333333333333338E-2</v>
      </c>
    </row>
    <row r="137" spans="1:19" s="78" customFormat="1" x14ac:dyDescent="0.35">
      <c r="A137" s="34" t="s">
        <v>23</v>
      </c>
      <c r="B137" s="34" t="s">
        <v>444</v>
      </c>
      <c r="C137" s="34" t="s">
        <v>460</v>
      </c>
      <c r="D137" s="34" t="s">
        <v>176</v>
      </c>
      <c r="E137" s="34" t="s">
        <v>177</v>
      </c>
      <c r="F137" s="45">
        <v>617</v>
      </c>
      <c r="G137" s="45">
        <v>402</v>
      </c>
      <c r="H137" s="45">
        <v>174</v>
      </c>
      <c r="I137" s="45">
        <v>115</v>
      </c>
      <c r="J137" s="45">
        <v>419</v>
      </c>
      <c r="K137" s="45">
        <v>19</v>
      </c>
      <c r="L137" s="45">
        <v>179</v>
      </c>
      <c r="M137" s="45">
        <v>0</v>
      </c>
      <c r="N137" s="45">
        <v>0</v>
      </c>
      <c r="O137" s="45">
        <v>295</v>
      </c>
      <c r="P137" s="45">
        <v>280</v>
      </c>
      <c r="Q137" s="45">
        <v>196</v>
      </c>
      <c r="R137" s="3">
        <v>69</v>
      </c>
      <c r="S137" s="87">
        <f t="shared" si="6"/>
        <v>0.23389830508474577</v>
      </c>
    </row>
    <row r="138" spans="1:19" s="78" customFormat="1" x14ac:dyDescent="0.35">
      <c r="A138" s="34" t="s">
        <v>23</v>
      </c>
      <c r="B138" s="34" t="s">
        <v>444</v>
      </c>
      <c r="C138" s="34" t="s">
        <v>405</v>
      </c>
      <c r="D138" s="34" t="s">
        <v>74</v>
      </c>
      <c r="E138" s="34" t="s">
        <v>75</v>
      </c>
      <c r="F138" s="45">
        <v>206</v>
      </c>
      <c r="G138" s="45">
        <v>90</v>
      </c>
      <c r="H138" s="45">
        <v>88</v>
      </c>
      <c r="I138" s="45">
        <v>68</v>
      </c>
      <c r="J138" s="45">
        <v>142</v>
      </c>
      <c r="K138" s="45">
        <v>24</v>
      </c>
      <c r="L138" s="45">
        <v>40</v>
      </c>
      <c r="M138" s="45">
        <v>0</v>
      </c>
      <c r="N138" s="45">
        <v>0</v>
      </c>
      <c r="O138" s="45">
        <v>43</v>
      </c>
      <c r="P138" s="45">
        <v>43</v>
      </c>
      <c r="Q138" s="45">
        <v>43</v>
      </c>
      <c r="R138" s="3">
        <v>43</v>
      </c>
      <c r="S138" s="87">
        <f t="shared" si="6"/>
        <v>1</v>
      </c>
    </row>
    <row r="139" spans="1:19" s="78" customFormat="1" x14ac:dyDescent="0.35">
      <c r="A139" s="34" t="s">
        <v>23</v>
      </c>
      <c r="B139" s="34" t="s">
        <v>444</v>
      </c>
      <c r="C139" s="34" t="s">
        <v>405</v>
      </c>
      <c r="D139" s="34" t="s">
        <v>74</v>
      </c>
      <c r="E139" s="34" t="s">
        <v>76</v>
      </c>
      <c r="F139" s="45">
        <v>229</v>
      </c>
      <c r="G139" s="45">
        <v>96</v>
      </c>
      <c r="H139" s="45">
        <v>88</v>
      </c>
      <c r="I139" s="45">
        <v>53</v>
      </c>
      <c r="J139" s="45">
        <v>143</v>
      </c>
      <c r="K139" s="45">
        <v>45</v>
      </c>
      <c r="L139" s="45">
        <v>32</v>
      </c>
      <c r="M139" s="45">
        <v>7</v>
      </c>
      <c r="N139" s="45" t="s">
        <v>380</v>
      </c>
      <c r="O139" s="45">
        <v>97</v>
      </c>
      <c r="P139" s="45">
        <v>97</v>
      </c>
      <c r="Q139" s="45">
        <v>93</v>
      </c>
      <c r="R139" s="3">
        <v>88</v>
      </c>
      <c r="S139" s="87">
        <f t="shared" si="6"/>
        <v>0.90721649484536082</v>
      </c>
    </row>
    <row r="140" spans="1:19" s="78" customFormat="1" x14ac:dyDescent="0.35">
      <c r="A140" s="34" t="s">
        <v>23</v>
      </c>
      <c r="B140" s="34" t="s">
        <v>444</v>
      </c>
      <c r="C140" s="34" t="s">
        <v>414</v>
      </c>
      <c r="D140" s="34" t="s">
        <v>280</v>
      </c>
      <c r="E140" s="34" t="s">
        <v>281</v>
      </c>
      <c r="F140" s="45">
        <v>608</v>
      </c>
      <c r="G140" s="45">
        <v>272</v>
      </c>
      <c r="H140" s="45">
        <v>225</v>
      </c>
      <c r="I140" s="45">
        <v>156</v>
      </c>
      <c r="J140" s="45">
        <v>268</v>
      </c>
      <c r="K140" s="45">
        <v>149</v>
      </c>
      <c r="L140" s="45">
        <v>158</v>
      </c>
      <c r="M140" s="45">
        <v>0</v>
      </c>
      <c r="N140" s="45">
        <v>33</v>
      </c>
      <c r="O140" s="45">
        <v>191</v>
      </c>
      <c r="P140" s="45">
        <v>81</v>
      </c>
      <c r="Q140" s="45">
        <v>81</v>
      </c>
      <c r="R140" s="3">
        <v>81</v>
      </c>
      <c r="S140" s="87">
        <f t="shared" si="6"/>
        <v>0.42408376963350786</v>
      </c>
    </row>
    <row r="141" spans="1:19" s="78" customFormat="1" x14ac:dyDescent="0.35">
      <c r="A141" s="34" t="s">
        <v>23</v>
      </c>
      <c r="B141" s="34" t="s">
        <v>444</v>
      </c>
      <c r="C141" s="34" t="s">
        <v>408</v>
      </c>
      <c r="D141" s="34" t="s">
        <v>83</v>
      </c>
      <c r="E141" s="34" t="s">
        <v>84</v>
      </c>
      <c r="F141" s="45">
        <v>208</v>
      </c>
      <c r="G141" s="45">
        <v>196</v>
      </c>
      <c r="H141" s="45">
        <v>48</v>
      </c>
      <c r="I141" s="45">
        <v>34</v>
      </c>
      <c r="J141" s="45">
        <v>131</v>
      </c>
      <c r="K141" s="45">
        <v>13</v>
      </c>
      <c r="L141" s="45">
        <v>64</v>
      </c>
      <c r="M141" s="45">
        <v>0</v>
      </c>
      <c r="N141" s="45">
        <v>0</v>
      </c>
      <c r="O141" s="45">
        <v>138</v>
      </c>
      <c r="P141" s="45">
        <v>138</v>
      </c>
      <c r="Q141" s="45">
        <v>63</v>
      </c>
      <c r="R141" s="3">
        <v>26</v>
      </c>
      <c r="S141" s="87">
        <f t="shared" si="6"/>
        <v>0.18840579710144928</v>
      </c>
    </row>
    <row r="142" spans="1:19" s="78" customFormat="1" x14ac:dyDescent="0.35">
      <c r="A142" s="34" t="s">
        <v>23</v>
      </c>
      <c r="B142" s="34" t="s">
        <v>444</v>
      </c>
      <c r="C142" s="34" t="s">
        <v>408</v>
      </c>
      <c r="D142" s="34" t="s">
        <v>85</v>
      </c>
      <c r="E142" s="34" t="s">
        <v>86</v>
      </c>
      <c r="F142" s="45">
        <v>650</v>
      </c>
      <c r="G142" s="45">
        <v>225</v>
      </c>
      <c r="H142" s="45">
        <v>97</v>
      </c>
      <c r="I142" s="45">
        <v>75</v>
      </c>
      <c r="J142" s="45">
        <v>527</v>
      </c>
      <c r="K142" s="45">
        <v>0</v>
      </c>
      <c r="L142" s="45">
        <v>123</v>
      </c>
      <c r="M142" s="45">
        <v>0</v>
      </c>
      <c r="N142" s="45">
        <v>0</v>
      </c>
      <c r="O142" s="45">
        <v>180</v>
      </c>
      <c r="P142" s="45">
        <v>140</v>
      </c>
      <c r="Q142" s="45">
        <v>135</v>
      </c>
      <c r="R142" s="3">
        <v>148</v>
      </c>
      <c r="S142" s="87">
        <f t="shared" si="6"/>
        <v>0.82222222222222219</v>
      </c>
    </row>
    <row r="143" spans="1:19" s="78" customFormat="1" x14ac:dyDescent="0.35">
      <c r="A143" s="34" t="s">
        <v>23</v>
      </c>
      <c r="B143" s="34" t="s">
        <v>444</v>
      </c>
      <c r="C143" s="34" t="s">
        <v>397</v>
      </c>
      <c r="D143" s="34" t="s">
        <v>39</v>
      </c>
      <c r="E143" s="34" t="s">
        <v>47</v>
      </c>
      <c r="F143" s="45">
        <v>791</v>
      </c>
      <c r="G143" s="45">
        <v>462</v>
      </c>
      <c r="H143" s="45">
        <v>181</v>
      </c>
      <c r="I143" s="45">
        <v>137</v>
      </c>
      <c r="J143" s="45">
        <v>507</v>
      </c>
      <c r="K143" s="45">
        <v>40</v>
      </c>
      <c r="L143" s="45">
        <v>250</v>
      </c>
      <c r="M143" s="45" t="s">
        <v>380</v>
      </c>
      <c r="N143" s="45" t="s">
        <v>380</v>
      </c>
      <c r="O143" s="45">
        <v>150</v>
      </c>
      <c r="P143" s="45">
        <v>150</v>
      </c>
      <c r="Q143" s="45">
        <v>101</v>
      </c>
      <c r="R143" s="3">
        <v>91</v>
      </c>
      <c r="S143" s="87">
        <f t="shared" si="6"/>
        <v>0.60666666666666669</v>
      </c>
    </row>
    <row r="144" spans="1:19" s="78" customFormat="1" x14ac:dyDescent="0.35">
      <c r="A144" s="38" t="s">
        <v>23</v>
      </c>
      <c r="B144" s="38" t="s">
        <v>444</v>
      </c>
      <c r="C144" s="38" t="s">
        <v>421</v>
      </c>
      <c r="D144" s="34" t="s">
        <v>215</v>
      </c>
      <c r="E144" s="34" t="s">
        <v>217</v>
      </c>
      <c r="F144" s="45">
        <v>399</v>
      </c>
      <c r="G144" s="45">
        <v>146</v>
      </c>
      <c r="H144" s="45">
        <v>108</v>
      </c>
      <c r="I144" s="45">
        <v>95</v>
      </c>
      <c r="J144" s="45">
        <v>280</v>
      </c>
      <c r="K144" s="45">
        <v>51</v>
      </c>
      <c r="L144" s="45">
        <v>53</v>
      </c>
      <c r="M144" s="45">
        <v>0</v>
      </c>
      <c r="N144" s="45">
        <v>15</v>
      </c>
      <c r="O144" s="45">
        <v>90</v>
      </c>
      <c r="P144" s="45">
        <v>90</v>
      </c>
      <c r="Q144" s="45">
        <v>86</v>
      </c>
      <c r="R144" s="3">
        <v>76</v>
      </c>
      <c r="S144" s="87">
        <f t="shared" si="6"/>
        <v>0.84444444444444444</v>
      </c>
    </row>
    <row r="145" spans="1:19" s="78" customFormat="1" x14ac:dyDescent="0.35">
      <c r="A145" s="67" t="s">
        <v>15</v>
      </c>
      <c r="B145" s="41"/>
      <c r="C145" s="42"/>
      <c r="D145" s="37" t="s">
        <v>287</v>
      </c>
      <c r="E145" s="34" t="s">
        <v>463</v>
      </c>
      <c r="F145" s="45">
        <v>176</v>
      </c>
      <c r="G145" s="45">
        <v>28</v>
      </c>
      <c r="H145" s="45">
        <v>23</v>
      </c>
      <c r="I145" s="45">
        <v>23</v>
      </c>
      <c r="J145" s="45">
        <v>50</v>
      </c>
      <c r="K145" s="45">
        <v>0</v>
      </c>
      <c r="L145" s="45">
        <v>126</v>
      </c>
      <c r="M145" s="45">
        <v>0</v>
      </c>
      <c r="N145" s="45">
        <v>0</v>
      </c>
      <c r="O145" s="45">
        <v>19</v>
      </c>
      <c r="P145" s="45">
        <v>19</v>
      </c>
      <c r="Q145" s="45">
        <v>14</v>
      </c>
      <c r="R145" s="3">
        <v>12</v>
      </c>
      <c r="S145" s="87">
        <f t="shared" si="6"/>
        <v>0.63157894736842102</v>
      </c>
    </row>
    <row r="146" spans="1:19" s="78" customFormat="1" x14ac:dyDescent="0.35">
      <c r="A146" s="67" t="s">
        <v>15</v>
      </c>
      <c r="B146" s="41"/>
      <c r="C146" s="42"/>
      <c r="D146" s="37" t="s">
        <v>287</v>
      </c>
      <c r="E146" s="34" t="s">
        <v>289</v>
      </c>
      <c r="F146" s="45">
        <v>342</v>
      </c>
      <c r="G146" s="45">
        <v>252</v>
      </c>
      <c r="H146" s="45">
        <v>155</v>
      </c>
      <c r="I146" s="45">
        <v>61</v>
      </c>
      <c r="J146" s="45">
        <v>60</v>
      </c>
      <c r="K146" s="45">
        <v>5</v>
      </c>
      <c r="L146" s="45">
        <v>277</v>
      </c>
      <c r="M146" s="45">
        <v>0</v>
      </c>
      <c r="N146" s="45">
        <v>0</v>
      </c>
      <c r="O146" s="45">
        <v>137</v>
      </c>
      <c r="P146" s="45">
        <v>92</v>
      </c>
      <c r="Q146" s="45">
        <v>92</v>
      </c>
      <c r="R146" s="3">
        <v>87</v>
      </c>
      <c r="S146" s="87">
        <f t="shared" si="6"/>
        <v>0.63503649635036497</v>
      </c>
    </row>
    <row r="147" spans="1:19" s="78" customFormat="1" x14ac:dyDescent="0.35">
      <c r="A147" s="89" t="s">
        <v>15</v>
      </c>
      <c r="B147" s="90"/>
      <c r="C147" s="91"/>
      <c r="D147" s="92" t="s">
        <v>287</v>
      </c>
      <c r="E147" s="38" t="s">
        <v>288</v>
      </c>
      <c r="F147" s="93">
        <v>177</v>
      </c>
      <c r="G147" s="93">
        <v>80</v>
      </c>
      <c r="H147" s="93">
        <v>67</v>
      </c>
      <c r="I147" s="93">
        <v>39</v>
      </c>
      <c r="J147" s="93">
        <v>87</v>
      </c>
      <c r="K147" s="93">
        <v>0</v>
      </c>
      <c r="L147" s="93">
        <v>90</v>
      </c>
      <c r="M147" s="93">
        <v>0</v>
      </c>
      <c r="N147" s="93">
        <v>0</v>
      </c>
      <c r="O147" s="93">
        <v>64</v>
      </c>
      <c r="P147" s="93">
        <v>62</v>
      </c>
      <c r="Q147" s="93">
        <v>62</v>
      </c>
      <c r="R147" s="80">
        <v>44</v>
      </c>
      <c r="S147" s="94">
        <f t="shared" si="6"/>
        <v>0.6875</v>
      </c>
    </row>
    <row r="1048576" ht="8" hidden="1" customHeight="1" x14ac:dyDescent="0.35"/>
  </sheetData>
  <sheetProtection algorithmName="SHA-512" hashValue="TsIEZ/hzgdx0Oys6OD21MXpLg7bXE6MCs/tX5jL7exMaIMmCnejV18O9Al/Oe/pZBMAL4u4BB1ChjG7jG4f9HA==" saltValue="KzbvsSkPH/7QhimASoB3UQ==" spinCount="100000" sheet="1" objects="1" scenarios="1" sort="0" autoFilter="0" pivotTables="0"/>
  <autoFilter ref="A3:S3" xr:uid="{E4F13F41-7C48-410F-A486-B2C066E8ABAD}"/>
  <sortState xmlns:xlrd2="http://schemas.microsoft.com/office/spreadsheetml/2017/richdata2" ref="A5:S147">
    <sortCondition ref="A5:A147"/>
    <sortCondition ref="B5:B147"/>
    <sortCondition ref="C5:C147"/>
    <sortCondition ref="D5:D147"/>
    <sortCondition ref="E5:E14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8A35F-1BCF-4C5C-96A1-637B69D8455C}">
  <dimension ref="A1:I58"/>
  <sheetViews>
    <sheetView zoomScale="70" zoomScaleNormal="70" workbookViewId="0">
      <selection activeCell="C14" sqref="C14"/>
    </sheetView>
  </sheetViews>
  <sheetFormatPr defaultColWidth="0" defaultRowHeight="14.5" zeroHeight="1" x14ac:dyDescent="0.35"/>
  <cols>
    <col min="1" max="1" width="8.26953125" style="65" bestFit="1" customWidth="1"/>
    <col min="2" max="2" width="23.453125" style="65" bestFit="1" customWidth="1"/>
    <col min="3" max="3" width="53.7265625" style="65" bestFit="1" customWidth="1"/>
    <col min="4" max="4" width="61" style="63" bestFit="1" customWidth="1"/>
    <col min="5" max="5" width="78.7265625" style="63" bestFit="1" customWidth="1"/>
    <col min="6" max="7" width="22.1796875" style="63" customWidth="1"/>
    <col min="8" max="8" width="8.7265625" style="63" hidden="1" customWidth="1"/>
    <col min="9" max="9" width="0" style="63" hidden="1" customWidth="1"/>
    <col min="10" max="16384" width="8.7265625" style="63" hidden="1"/>
  </cols>
  <sheetData>
    <row r="1" spans="1:9" s="58" customFormat="1" ht="34.5" customHeight="1" x14ac:dyDescent="0.45">
      <c r="A1" s="102" t="s">
        <v>466</v>
      </c>
      <c r="B1" s="102"/>
      <c r="C1" s="102"/>
      <c r="D1" s="102"/>
      <c r="E1" s="102"/>
      <c r="F1" s="102"/>
      <c r="G1" s="102"/>
    </row>
    <row r="2" spans="1:9" s="60" customFormat="1" ht="90.75" customHeight="1" x14ac:dyDescent="0.35">
      <c r="A2" s="49" t="s">
        <v>0</v>
      </c>
      <c r="B2" s="49" t="s">
        <v>434</v>
      </c>
      <c r="C2" s="49" t="s">
        <v>385</v>
      </c>
      <c r="D2" s="49" t="s">
        <v>16</v>
      </c>
      <c r="E2" s="49" t="s">
        <v>17</v>
      </c>
      <c r="F2" s="50" t="s">
        <v>22</v>
      </c>
      <c r="G2" s="50" t="s">
        <v>343</v>
      </c>
      <c r="H2" s="59"/>
    </row>
    <row r="3" spans="1:9" s="61" customFormat="1" x14ac:dyDescent="0.35">
      <c r="A3" s="21" t="s">
        <v>23</v>
      </c>
      <c r="B3" s="21" t="s">
        <v>435</v>
      </c>
      <c r="C3" s="21" t="s">
        <v>418</v>
      </c>
      <c r="D3" s="21" t="s">
        <v>295</v>
      </c>
      <c r="E3" s="22" t="s">
        <v>296</v>
      </c>
      <c r="F3" s="23">
        <v>87</v>
      </c>
      <c r="G3" s="23">
        <v>0</v>
      </c>
      <c r="H3" s="24"/>
    </row>
    <row r="4" spans="1:9" s="61" customFormat="1" x14ac:dyDescent="0.35">
      <c r="A4" s="21" t="s">
        <v>23</v>
      </c>
      <c r="B4" s="21" t="s">
        <v>440</v>
      </c>
      <c r="C4" s="21" t="s">
        <v>390</v>
      </c>
      <c r="D4" s="21" t="s">
        <v>319</v>
      </c>
      <c r="E4" s="22" t="s">
        <v>320</v>
      </c>
      <c r="F4" s="23">
        <v>20</v>
      </c>
      <c r="G4" s="23">
        <v>0</v>
      </c>
      <c r="H4" s="62"/>
    </row>
    <row r="5" spans="1:9" s="61" customFormat="1" x14ac:dyDescent="0.35">
      <c r="A5" s="21" t="s">
        <v>23</v>
      </c>
      <c r="B5" s="21" t="s">
        <v>440</v>
      </c>
      <c r="C5" s="21" t="s">
        <v>410</v>
      </c>
      <c r="D5" s="21" t="s">
        <v>339</v>
      </c>
      <c r="E5" s="22" t="s">
        <v>340</v>
      </c>
      <c r="F5" s="23">
        <v>59</v>
      </c>
      <c r="G5" s="23">
        <v>0</v>
      </c>
      <c r="H5" s="25"/>
      <c r="I5" s="26"/>
    </row>
    <row r="6" spans="1:9" s="61" customFormat="1" x14ac:dyDescent="0.35">
      <c r="A6" s="21" t="s">
        <v>23</v>
      </c>
      <c r="B6" s="21" t="s">
        <v>440</v>
      </c>
      <c r="C6" s="27" t="s">
        <v>459</v>
      </c>
      <c r="D6" s="21" t="s">
        <v>91</v>
      </c>
      <c r="E6" s="22" t="s">
        <v>309</v>
      </c>
      <c r="F6" s="23">
        <v>84</v>
      </c>
      <c r="G6" s="23">
        <v>0</v>
      </c>
      <c r="H6" s="62"/>
    </row>
    <row r="7" spans="1:9" s="61" customFormat="1" x14ac:dyDescent="0.35">
      <c r="A7" s="21" t="s">
        <v>23</v>
      </c>
      <c r="B7" s="21" t="s">
        <v>437</v>
      </c>
      <c r="C7" s="21" t="s">
        <v>388</v>
      </c>
      <c r="D7" s="21" t="s">
        <v>64</v>
      </c>
      <c r="E7" s="22" t="s">
        <v>301</v>
      </c>
      <c r="F7" s="23">
        <v>185</v>
      </c>
      <c r="G7" s="23">
        <v>0</v>
      </c>
      <c r="H7" s="26"/>
    </row>
    <row r="8" spans="1:9" s="61" customFormat="1" x14ac:dyDescent="0.35">
      <c r="A8" s="21" t="s">
        <v>23</v>
      </c>
      <c r="B8" s="21" t="s">
        <v>437</v>
      </c>
      <c r="C8" s="21" t="s">
        <v>402</v>
      </c>
      <c r="D8" s="21" t="s">
        <v>181</v>
      </c>
      <c r="E8" s="22" t="s">
        <v>321</v>
      </c>
      <c r="F8" s="23">
        <v>9</v>
      </c>
      <c r="G8" s="23">
        <v>0</v>
      </c>
      <c r="H8" s="62"/>
    </row>
    <row r="9" spans="1:9" s="61" customFormat="1" x14ac:dyDescent="0.35">
      <c r="A9" s="21" t="s">
        <v>23</v>
      </c>
      <c r="B9" s="21" t="s">
        <v>437</v>
      </c>
      <c r="C9" s="21" t="s">
        <v>396</v>
      </c>
      <c r="D9" s="21" t="s">
        <v>332</v>
      </c>
      <c r="E9" s="22" t="s">
        <v>333</v>
      </c>
      <c r="F9" s="23">
        <v>52</v>
      </c>
      <c r="G9" s="23">
        <v>0</v>
      </c>
      <c r="H9" s="25"/>
      <c r="I9" s="26"/>
    </row>
    <row r="10" spans="1:9" s="61" customFormat="1" x14ac:dyDescent="0.35">
      <c r="A10" s="21" t="s">
        <v>23</v>
      </c>
      <c r="B10" s="21" t="s">
        <v>435</v>
      </c>
      <c r="C10" s="21" t="s">
        <v>423</v>
      </c>
      <c r="D10" s="21" t="s">
        <v>200</v>
      </c>
      <c r="E10" s="22" t="s">
        <v>324</v>
      </c>
      <c r="F10" s="23">
        <v>39</v>
      </c>
      <c r="G10" s="23">
        <v>0</v>
      </c>
      <c r="H10" s="25"/>
      <c r="I10" s="26"/>
    </row>
    <row r="11" spans="1:9" s="61" customFormat="1" x14ac:dyDescent="0.35">
      <c r="A11" s="21" t="s">
        <v>23</v>
      </c>
      <c r="B11" s="21" t="s">
        <v>435</v>
      </c>
      <c r="C11" s="21" t="s">
        <v>423</v>
      </c>
      <c r="D11" s="21" t="s">
        <v>200</v>
      </c>
      <c r="E11" s="22" t="s">
        <v>325</v>
      </c>
      <c r="F11" s="23">
        <v>36</v>
      </c>
      <c r="G11" s="23">
        <v>0</v>
      </c>
      <c r="H11" s="25"/>
      <c r="I11" s="26"/>
    </row>
    <row r="12" spans="1:9" s="61" customFormat="1" x14ac:dyDescent="0.35">
      <c r="A12" s="21" t="s">
        <v>23</v>
      </c>
      <c r="B12" s="21" t="s">
        <v>435</v>
      </c>
      <c r="C12" s="21" t="s">
        <v>423</v>
      </c>
      <c r="D12" s="21" t="s">
        <v>200</v>
      </c>
      <c r="E12" s="22" t="s">
        <v>323</v>
      </c>
      <c r="F12" s="23">
        <v>30</v>
      </c>
      <c r="G12" s="23">
        <v>0</v>
      </c>
      <c r="H12" s="25"/>
      <c r="I12" s="26"/>
    </row>
    <row r="13" spans="1:9" s="61" customFormat="1" x14ac:dyDescent="0.35">
      <c r="A13" s="21" t="s">
        <v>23</v>
      </c>
      <c r="B13" s="21" t="s">
        <v>435</v>
      </c>
      <c r="C13" s="21" t="s">
        <v>423</v>
      </c>
      <c r="D13" s="21" t="s">
        <v>326</v>
      </c>
      <c r="E13" s="22" t="s">
        <v>327</v>
      </c>
      <c r="F13" s="23">
        <v>31</v>
      </c>
      <c r="G13" s="23">
        <v>0</v>
      </c>
      <c r="H13" s="25"/>
      <c r="I13" s="26"/>
    </row>
    <row r="14" spans="1:9" s="61" customFormat="1" x14ac:dyDescent="0.35">
      <c r="A14" s="21" t="s">
        <v>23</v>
      </c>
      <c r="B14" s="21" t="s">
        <v>435</v>
      </c>
      <c r="C14" s="21" t="s">
        <v>431</v>
      </c>
      <c r="D14" s="21" t="s">
        <v>328</v>
      </c>
      <c r="E14" s="22" t="s">
        <v>329</v>
      </c>
      <c r="F14" s="23">
        <v>156</v>
      </c>
      <c r="G14" s="23">
        <v>0</v>
      </c>
      <c r="H14" s="25"/>
      <c r="I14" s="26"/>
    </row>
    <row r="15" spans="1:9" s="61" customFormat="1" x14ac:dyDescent="0.35">
      <c r="A15" s="21" t="s">
        <v>23</v>
      </c>
      <c r="B15" s="21" t="s">
        <v>435</v>
      </c>
      <c r="C15" s="21" t="s">
        <v>416</v>
      </c>
      <c r="D15" s="21" t="s">
        <v>334</v>
      </c>
      <c r="E15" s="22" t="s">
        <v>335</v>
      </c>
      <c r="F15" s="23">
        <v>30</v>
      </c>
      <c r="G15" s="23">
        <v>0</v>
      </c>
      <c r="H15" s="25"/>
      <c r="I15" s="26"/>
    </row>
    <row r="16" spans="1:9" s="61" customFormat="1" x14ac:dyDescent="0.35">
      <c r="A16" s="21" t="s">
        <v>23</v>
      </c>
      <c r="B16" s="21" t="s">
        <v>435</v>
      </c>
      <c r="C16" s="21" t="s">
        <v>429</v>
      </c>
      <c r="D16" s="21" t="s">
        <v>39</v>
      </c>
      <c r="E16" s="22" t="s">
        <v>297</v>
      </c>
      <c r="F16" s="23">
        <v>11</v>
      </c>
      <c r="G16" s="23">
        <v>0</v>
      </c>
      <c r="H16" s="24"/>
    </row>
    <row r="17" spans="1:9" s="61" customFormat="1" x14ac:dyDescent="0.35">
      <c r="A17" s="21" t="s">
        <v>23</v>
      </c>
      <c r="B17" s="21" t="s">
        <v>435</v>
      </c>
      <c r="C17" s="21" t="s">
        <v>429</v>
      </c>
      <c r="D17" s="21" t="s">
        <v>39</v>
      </c>
      <c r="E17" s="22" t="s">
        <v>298</v>
      </c>
      <c r="F17" s="23">
        <v>14</v>
      </c>
      <c r="G17" s="23">
        <v>0</v>
      </c>
      <c r="H17" s="24"/>
    </row>
    <row r="18" spans="1:9" s="61" customFormat="1" x14ac:dyDescent="0.35">
      <c r="A18" s="21" t="s">
        <v>23</v>
      </c>
      <c r="B18" s="21" t="s">
        <v>436</v>
      </c>
      <c r="C18" s="21" t="s">
        <v>395</v>
      </c>
      <c r="D18" s="21" t="s">
        <v>302</v>
      </c>
      <c r="E18" s="22" t="s">
        <v>306</v>
      </c>
      <c r="F18" s="23">
        <v>133</v>
      </c>
      <c r="G18" s="23">
        <v>0</v>
      </c>
      <c r="H18" s="26"/>
    </row>
    <row r="19" spans="1:9" s="61" customFormat="1" x14ac:dyDescent="0.35">
      <c r="A19" s="21" t="s">
        <v>23</v>
      </c>
      <c r="B19" s="21" t="s">
        <v>436</v>
      </c>
      <c r="C19" s="21" t="s">
        <v>395</v>
      </c>
      <c r="D19" s="21" t="s">
        <v>302</v>
      </c>
      <c r="E19" s="22" t="s">
        <v>303</v>
      </c>
      <c r="F19" s="23">
        <v>2</v>
      </c>
      <c r="G19" s="23">
        <v>0</v>
      </c>
      <c r="H19" s="26"/>
    </row>
    <row r="20" spans="1:9" s="61" customFormat="1" x14ac:dyDescent="0.35">
      <c r="A20" s="21" t="s">
        <v>23</v>
      </c>
      <c r="B20" s="21" t="s">
        <v>436</v>
      </c>
      <c r="C20" s="21" t="s">
        <v>395</v>
      </c>
      <c r="D20" s="21" t="s">
        <v>302</v>
      </c>
      <c r="E20" s="22" t="s">
        <v>304</v>
      </c>
      <c r="F20" s="23">
        <v>38</v>
      </c>
      <c r="G20" s="23">
        <v>0</v>
      </c>
      <c r="H20" s="26"/>
    </row>
    <row r="21" spans="1:9" s="61" customFormat="1" x14ac:dyDescent="0.35">
      <c r="A21" s="21" t="s">
        <v>23</v>
      </c>
      <c r="B21" s="21" t="s">
        <v>436</v>
      </c>
      <c r="C21" s="21" t="s">
        <v>395</v>
      </c>
      <c r="D21" s="21" t="s">
        <v>310</v>
      </c>
      <c r="E21" s="22" t="s">
        <v>311</v>
      </c>
      <c r="F21" s="23">
        <v>11</v>
      </c>
      <c r="G21" s="23">
        <v>0</v>
      </c>
      <c r="H21" s="62"/>
    </row>
    <row r="22" spans="1:9" s="61" customFormat="1" x14ac:dyDescent="0.35">
      <c r="A22" s="21" t="s">
        <v>23</v>
      </c>
      <c r="B22" s="21" t="s">
        <v>436</v>
      </c>
      <c r="C22" s="21" t="s">
        <v>386</v>
      </c>
      <c r="D22" s="21" t="s">
        <v>299</v>
      </c>
      <c r="E22" s="22" t="s">
        <v>300</v>
      </c>
      <c r="F22" s="23">
        <v>44</v>
      </c>
      <c r="G22" s="23">
        <v>0</v>
      </c>
      <c r="H22" s="26"/>
    </row>
    <row r="23" spans="1:9" s="61" customFormat="1" x14ac:dyDescent="0.35">
      <c r="A23" s="21" t="s">
        <v>23</v>
      </c>
      <c r="B23" s="21" t="s">
        <v>436</v>
      </c>
      <c r="C23" s="21" t="s">
        <v>386</v>
      </c>
      <c r="D23" s="21" t="s">
        <v>312</v>
      </c>
      <c r="E23" s="22" t="s">
        <v>313</v>
      </c>
      <c r="F23" s="23">
        <v>7</v>
      </c>
      <c r="G23" s="23">
        <v>0</v>
      </c>
      <c r="H23" s="62"/>
    </row>
    <row r="24" spans="1:9" s="61" customFormat="1" x14ac:dyDescent="0.35">
      <c r="A24" s="21" t="s">
        <v>23</v>
      </c>
      <c r="B24" s="21" t="s">
        <v>436</v>
      </c>
      <c r="C24" s="21" t="s">
        <v>428</v>
      </c>
      <c r="D24" s="21" t="s">
        <v>316</v>
      </c>
      <c r="E24" s="22" t="s">
        <v>317</v>
      </c>
      <c r="F24" s="23">
        <v>31</v>
      </c>
      <c r="G24" s="23">
        <v>0</v>
      </c>
      <c r="H24" s="62"/>
    </row>
    <row r="25" spans="1:9" s="61" customFormat="1" x14ac:dyDescent="0.35">
      <c r="A25" s="21" t="s">
        <v>23</v>
      </c>
      <c r="B25" s="21" t="s">
        <v>439</v>
      </c>
      <c r="C25" s="21" t="s">
        <v>427</v>
      </c>
      <c r="D25" s="21" t="s">
        <v>141</v>
      </c>
      <c r="E25" s="22" t="s">
        <v>318</v>
      </c>
      <c r="F25" s="23">
        <v>101</v>
      </c>
      <c r="G25" s="23">
        <v>0</v>
      </c>
      <c r="H25" s="62"/>
    </row>
    <row r="26" spans="1:9" s="61" customFormat="1" x14ac:dyDescent="0.35">
      <c r="A26" s="21" t="s">
        <v>23</v>
      </c>
      <c r="B26" s="21" t="s">
        <v>439</v>
      </c>
      <c r="C26" s="21" t="s">
        <v>404</v>
      </c>
      <c r="D26" s="21" t="s">
        <v>337</v>
      </c>
      <c r="E26" s="22" t="s">
        <v>338</v>
      </c>
      <c r="F26" s="23">
        <v>41</v>
      </c>
      <c r="G26" s="23">
        <v>0</v>
      </c>
      <c r="H26" s="25"/>
      <c r="I26" s="26"/>
    </row>
    <row r="27" spans="1:9" s="61" customFormat="1" x14ac:dyDescent="0.35">
      <c r="A27" s="21" t="s">
        <v>23</v>
      </c>
      <c r="B27" s="21" t="s">
        <v>439</v>
      </c>
      <c r="C27" s="21" t="s">
        <v>404</v>
      </c>
      <c r="D27" s="21" t="s">
        <v>341</v>
      </c>
      <c r="E27" s="22" t="s">
        <v>342</v>
      </c>
      <c r="F27" s="23">
        <v>65</v>
      </c>
      <c r="G27" s="23">
        <v>0</v>
      </c>
      <c r="H27" s="25"/>
      <c r="I27" s="26"/>
    </row>
    <row r="28" spans="1:9" s="61" customFormat="1" x14ac:dyDescent="0.35">
      <c r="A28" s="21" t="s">
        <v>23</v>
      </c>
      <c r="B28" s="21" t="s">
        <v>439</v>
      </c>
      <c r="C28" s="21" t="s">
        <v>398</v>
      </c>
      <c r="D28" s="21" t="s">
        <v>192</v>
      </c>
      <c r="E28" s="22" t="s">
        <v>322</v>
      </c>
      <c r="F28" s="23">
        <v>31</v>
      </c>
      <c r="G28" s="23">
        <v>0</v>
      </c>
      <c r="H28" s="26"/>
    </row>
    <row r="29" spans="1:9" s="61" customFormat="1" x14ac:dyDescent="0.35">
      <c r="A29" s="21" t="s">
        <v>23</v>
      </c>
      <c r="B29" s="21" t="s">
        <v>439</v>
      </c>
      <c r="C29" s="21" t="s">
        <v>398</v>
      </c>
      <c r="D29" s="21" t="s">
        <v>192</v>
      </c>
      <c r="E29" s="22" t="s">
        <v>450</v>
      </c>
      <c r="F29" s="23">
        <v>12</v>
      </c>
      <c r="G29" s="23">
        <v>0</v>
      </c>
      <c r="I29" s="26"/>
    </row>
    <row r="30" spans="1:9" s="61" customFormat="1" x14ac:dyDescent="0.35">
      <c r="A30" s="21" t="s">
        <v>23</v>
      </c>
      <c r="B30" s="21" t="s">
        <v>442</v>
      </c>
      <c r="C30" s="21" t="s">
        <v>419</v>
      </c>
      <c r="D30" s="21" t="s">
        <v>228</v>
      </c>
      <c r="E30" s="22" t="s">
        <v>330</v>
      </c>
      <c r="F30" s="23">
        <v>187</v>
      </c>
      <c r="G30" s="23">
        <v>0</v>
      </c>
      <c r="H30" s="25"/>
      <c r="I30" s="26"/>
    </row>
    <row r="31" spans="1:9" s="61" customFormat="1" x14ac:dyDescent="0.35">
      <c r="A31" s="28" t="s">
        <v>23</v>
      </c>
      <c r="B31" s="28" t="s">
        <v>442</v>
      </c>
      <c r="C31" s="28" t="s">
        <v>409</v>
      </c>
      <c r="D31" s="21" t="s">
        <v>250</v>
      </c>
      <c r="E31" s="22" t="s">
        <v>331</v>
      </c>
      <c r="F31" s="23">
        <v>61</v>
      </c>
      <c r="G31" s="23">
        <v>0</v>
      </c>
      <c r="H31" s="25"/>
      <c r="I31" s="26"/>
    </row>
    <row r="32" spans="1:9" s="61" customFormat="1" x14ac:dyDescent="0.35">
      <c r="A32" s="30" t="s">
        <v>15</v>
      </c>
      <c r="B32" s="31"/>
      <c r="C32" s="32"/>
      <c r="D32" s="21" t="s">
        <v>314</v>
      </c>
      <c r="E32" s="22" t="s">
        <v>315</v>
      </c>
      <c r="F32" s="23">
        <v>45</v>
      </c>
      <c r="G32" s="23">
        <v>0</v>
      </c>
      <c r="I32" s="26"/>
    </row>
    <row r="33" spans="1:9" s="66" customFormat="1" ht="34.5" customHeight="1" x14ac:dyDescent="0.45">
      <c r="A33" s="103" t="s">
        <v>468</v>
      </c>
      <c r="B33" s="103"/>
      <c r="C33" s="103"/>
      <c r="D33" s="103"/>
      <c r="E33" s="103"/>
      <c r="F33" s="103"/>
      <c r="G33" s="103"/>
    </row>
    <row r="34" spans="1:9" ht="72.5" x14ac:dyDescent="0.35">
      <c r="A34" s="49" t="s">
        <v>0</v>
      </c>
      <c r="B34" s="49" t="s">
        <v>434</v>
      </c>
      <c r="C34" s="49" t="s">
        <v>385</v>
      </c>
      <c r="D34" s="49" t="s">
        <v>16</v>
      </c>
      <c r="E34" s="49" t="s">
        <v>17</v>
      </c>
      <c r="F34" s="50" t="s">
        <v>22</v>
      </c>
      <c r="G34" s="50" t="s">
        <v>343</v>
      </c>
    </row>
    <row r="35" spans="1:9" x14ac:dyDescent="0.35">
      <c r="A35" s="51" t="s">
        <v>23</v>
      </c>
      <c r="B35" s="51" t="s">
        <v>441</v>
      </c>
      <c r="C35" s="51" t="s">
        <v>423</v>
      </c>
      <c r="D35" s="51" t="s">
        <v>39</v>
      </c>
      <c r="E35" s="51" t="s">
        <v>48</v>
      </c>
      <c r="F35" s="23">
        <v>0</v>
      </c>
      <c r="G35" s="52">
        <v>160</v>
      </c>
    </row>
    <row r="36" spans="1:9" x14ac:dyDescent="0.35">
      <c r="A36" s="51" t="s">
        <v>23</v>
      </c>
      <c r="B36" s="51" t="s">
        <v>438</v>
      </c>
      <c r="C36" s="51" t="s">
        <v>393</v>
      </c>
      <c r="D36" s="51" t="s">
        <v>59</v>
      </c>
      <c r="E36" s="51" t="s">
        <v>60</v>
      </c>
      <c r="F36" s="23">
        <v>0</v>
      </c>
      <c r="G36" s="52">
        <v>101</v>
      </c>
    </row>
    <row r="37" spans="1:9" x14ac:dyDescent="0.35">
      <c r="A37" s="51" t="s">
        <v>23</v>
      </c>
      <c r="B37" s="51" t="s">
        <v>439</v>
      </c>
      <c r="C37" s="51" t="s">
        <v>427</v>
      </c>
      <c r="D37" s="51" t="s">
        <v>143</v>
      </c>
      <c r="E37" s="51" t="s">
        <v>144</v>
      </c>
      <c r="F37" s="23">
        <v>0</v>
      </c>
      <c r="G37" s="52">
        <v>9</v>
      </c>
    </row>
    <row r="38" spans="1:9" x14ac:dyDescent="0.35">
      <c r="A38" s="54" t="s">
        <v>23</v>
      </c>
      <c r="B38" s="54" t="s">
        <v>444</v>
      </c>
      <c r="C38" s="54" t="s">
        <v>421</v>
      </c>
      <c r="D38" s="51" t="s">
        <v>256</v>
      </c>
      <c r="E38" s="51" t="s">
        <v>257</v>
      </c>
      <c r="F38" s="23">
        <v>0</v>
      </c>
      <c r="G38" s="52">
        <v>33</v>
      </c>
    </row>
    <row r="39" spans="1:9" x14ac:dyDescent="0.35">
      <c r="A39" s="55" t="s">
        <v>15</v>
      </c>
      <c r="B39" s="56"/>
      <c r="C39" s="57"/>
      <c r="D39" s="53" t="s">
        <v>290</v>
      </c>
      <c r="E39" s="51" t="s">
        <v>291</v>
      </c>
      <c r="F39" s="23">
        <v>0</v>
      </c>
      <c r="G39" s="52">
        <v>120</v>
      </c>
    </row>
    <row r="40" spans="1:9" x14ac:dyDescent="0.35">
      <c r="A40" s="55" t="s">
        <v>15</v>
      </c>
      <c r="B40" s="56"/>
      <c r="C40" s="57"/>
      <c r="D40" s="53" t="s">
        <v>292</v>
      </c>
      <c r="E40" s="51" t="s">
        <v>293</v>
      </c>
      <c r="F40" s="23">
        <v>0</v>
      </c>
      <c r="G40" s="52">
        <v>276</v>
      </c>
    </row>
    <row r="41" spans="1:9" x14ac:dyDescent="0.35">
      <c r="A41" s="29"/>
      <c r="B41" s="29"/>
      <c r="C41" s="29"/>
      <c r="D41" s="29"/>
      <c r="E41" s="29"/>
      <c r="F41" s="29"/>
      <c r="G41" s="29"/>
      <c r="H41" s="1"/>
    </row>
    <row r="42" spans="1:9" ht="35.25" customHeight="1" x14ac:dyDescent="0.45">
      <c r="A42" s="102" t="s">
        <v>467</v>
      </c>
      <c r="B42" s="102"/>
      <c r="C42" s="102"/>
      <c r="D42" s="102"/>
      <c r="E42" s="102"/>
      <c r="F42" s="102"/>
      <c r="G42" s="102"/>
    </row>
    <row r="43" spans="1:9" ht="72.5" x14ac:dyDescent="0.35">
      <c r="A43" s="49" t="s">
        <v>0</v>
      </c>
      <c r="B43" s="49" t="s">
        <v>434</v>
      </c>
      <c r="C43" s="49" t="s">
        <v>385</v>
      </c>
      <c r="D43" s="49" t="s">
        <v>16</v>
      </c>
      <c r="E43" s="49" t="s">
        <v>17</v>
      </c>
      <c r="F43" s="50" t="s">
        <v>22</v>
      </c>
      <c r="G43" s="50" t="s">
        <v>343</v>
      </c>
    </row>
    <row r="44" spans="1:9" s="27" customFormat="1" x14ac:dyDescent="0.35">
      <c r="A44" s="47" t="s">
        <v>23</v>
      </c>
      <c r="B44" s="47" t="s">
        <v>438</v>
      </c>
      <c r="C44" s="47" t="s">
        <v>395</v>
      </c>
      <c r="D44" s="47" t="s">
        <v>302</v>
      </c>
      <c r="E44" s="48" t="s">
        <v>305</v>
      </c>
      <c r="F44" s="7">
        <v>0</v>
      </c>
      <c r="G44" s="7">
        <v>0</v>
      </c>
      <c r="I44" s="64"/>
    </row>
    <row r="45" spans="1:9" s="27" customFormat="1" x14ac:dyDescent="0.35">
      <c r="A45" s="27" t="s">
        <v>23</v>
      </c>
      <c r="B45" s="34" t="s">
        <v>443</v>
      </c>
      <c r="C45" s="27" t="s">
        <v>411</v>
      </c>
      <c r="D45" s="27" t="s">
        <v>272</v>
      </c>
      <c r="E45" s="33" t="s">
        <v>336</v>
      </c>
      <c r="F45" s="3">
        <v>0</v>
      </c>
      <c r="G45" s="3">
        <v>0</v>
      </c>
      <c r="I45" s="64"/>
    </row>
    <row r="46" spans="1:9" s="27" customFormat="1" x14ac:dyDescent="0.35">
      <c r="A46" s="34" t="s">
        <v>23</v>
      </c>
      <c r="B46" s="27" t="s">
        <v>441</v>
      </c>
      <c r="C46" s="34" t="s">
        <v>458</v>
      </c>
      <c r="D46" s="34" t="s">
        <v>455</v>
      </c>
      <c r="E46" s="35" t="s">
        <v>448</v>
      </c>
      <c r="F46" s="3">
        <v>0</v>
      </c>
      <c r="G46" s="45">
        <v>0</v>
      </c>
    </row>
    <row r="47" spans="1:9" s="27" customFormat="1" x14ac:dyDescent="0.35">
      <c r="A47" s="34" t="s">
        <v>23</v>
      </c>
      <c r="B47" s="34" t="s">
        <v>445</v>
      </c>
      <c r="C47" s="34" t="s">
        <v>433</v>
      </c>
      <c r="D47" s="34" t="s">
        <v>174</v>
      </c>
      <c r="E47" s="34" t="s">
        <v>175</v>
      </c>
      <c r="F47" s="3">
        <v>0</v>
      </c>
      <c r="G47" s="45">
        <v>0</v>
      </c>
      <c r="I47" s="64"/>
    </row>
    <row r="48" spans="1:9" s="27" customFormat="1" x14ac:dyDescent="0.35">
      <c r="A48" s="34" t="s">
        <v>23</v>
      </c>
      <c r="B48" s="34" t="s">
        <v>444</v>
      </c>
      <c r="C48" s="34" t="s">
        <v>432</v>
      </c>
      <c r="D48" s="34" t="s">
        <v>106</v>
      </c>
      <c r="E48" s="34" t="s">
        <v>107</v>
      </c>
      <c r="F48" s="3">
        <v>0</v>
      </c>
      <c r="G48" s="45">
        <v>0</v>
      </c>
    </row>
    <row r="49" spans="1:8" s="27" customFormat="1" x14ac:dyDescent="0.35">
      <c r="A49" s="34" t="s">
        <v>23</v>
      </c>
      <c r="B49" s="34" t="s">
        <v>444</v>
      </c>
      <c r="C49" s="34" t="s">
        <v>408</v>
      </c>
      <c r="D49" s="34" t="s">
        <v>263</v>
      </c>
      <c r="E49" s="34" t="s">
        <v>264</v>
      </c>
      <c r="F49" s="3">
        <v>0</v>
      </c>
      <c r="G49" s="45">
        <v>0</v>
      </c>
      <c r="H49" s="64"/>
    </row>
    <row r="50" spans="1:8" s="27" customFormat="1" x14ac:dyDescent="0.35">
      <c r="A50" s="34" t="s">
        <v>23</v>
      </c>
      <c r="B50" s="34" t="s">
        <v>438</v>
      </c>
      <c r="C50" s="27" t="s">
        <v>457</v>
      </c>
      <c r="D50" s="27" t="s">
        <v>452</v>
      </c>
      <c r="E50" s="27" t="s">
        <v>451</v>
      </c>
      <c r="F50" s="46">
        <v>0</v>
      </c>
      <c r="G50" s="45">
        <v>0</v>
      </c>
    </row>
    <row r="51" spans="1:8" s="27" customFormat="1" x14ac:dyDescent="0.35">
      <c r="A51" s="27" t="s">
        <v>23</v>
      </c>
      <c r="B51" s="27" t="s">
        <v>438</v>
      </c>
      <c r="C51" s="27" t="s">
        <v>420</v>
      </c>
      <c r="D51" s="27" t="s">
        <v>307</v>
      </c>
      <c r="E51" s="27" t="s">
        <v>308</v>
      </c>
      <c r="F51" s="3">
        <v>0</v>
      </c>
      <c r="G51" s="3">
        <v>0</v>
      </c>
    </row>
    <row r="52" spans="1:8" s="27" customFormat="1" x14ac:dyDescent="0.35">
      <c r="A52" s="34" t="s">
        <v>23</v>
      </c>
      <c r="B52" s="34" t="s">
        <v>445</v>
      </c>
      <c r="C52" s="34" t="s">
        <v>410</v>
      </c>
      <c r="D52" s="34" t="s">
        <v>91</v>
      </c>
      <c r="E52" s="34" t="s">
        <v>92</v>
      </c>
      <c r="F52" s="3">
        <v>0</v>
      </c>
      <c r="G52" s="45">
        <v>0</v>
      </c>
    </row>
    <row r="53" spans="1:8" s="27" customFormat="1" x14ac:dyDescent="0.35">
      <c r="A53" s="27" t="s">
        <v>23</v>
      </c>
      <c r="B53" s="34" t="s">
        <v>443</v>
      </c>
      <c r="C53" s="34" t="s">
        <v>409</v>
      </c>
      <c r="D53" s="27" t="s">
        <v>270</v>
      </c>
      <c r="E53" s="35" t="s">
        <v>453</v>
      </c>
      <c r="F53" s="3">
        <v>0</v>
      </c>
      <c r="G53" s="45">
        <v>0</v>
      </c>
    </row>
    <row r="54" spans="1:8" s="27" customFormat="1" x14ac:dyDescent="0.35">
      <c r="A54" s="34" t="s">
        <v>23</v>
      </c>
      <c r="B54" s="34" t="s">
        <v>444</v>
      </c>
      <c r="C54" s="34" t="s">
        <v>421</v>
      </c>
      <c r="D54" s="34" t="s">
        <v>145</v>
      </c>
      <c r="E54" s="34" t="s">
        <v>146</v>
      </c>
      <c r="F54" s="3">
        <v>0</v>
      </c>
      <c r="G54" s="45">
        <v>0</v>
      </c>
    </row>
    <row r="55" spans="1:8" s="27" customFormat="1" x14ac:dyDescent="0.35">
      <c r="A55" s="38" t="s">
        <v>23</v>
      </c>
      <c r="B55" s="38" t="s">
        <v>444</v>
      </c>
      <c r="C55" s="38" t="s">
        <v>421</v>
      </c>
      <c r="D55" s="34" t="s">
        <v>215</v>
      </c>
      <c r="E55" s="34" t="s">
        <v>216</v>
      </c>
      <c r="F55" s="3">
        <v>0</v>
      </c>
      <c r="G55" s="45">
        <v>0</v>
      </c>
    </row>
    <row r="56" spans="1:8" s="27" customFormat="1" x14ac:dyDescent="0.35">
      <c r="A56" s="40" t="s">
        <v>15</v>
      </c>
      <c r="B56" s="43"/>
      <c r="C56" s="44"/>
      <c r="D56" s="36" t="s">
        <v>454</v>
      </c>
      <c r="E56" s="35" t="s">
        <v>449</v>
      </c>
      <c r="F56" s="3">
        <v>0</v>
      </c>
      <c r="G56" s="45">
        <v>0</v>
      </c>
    </row>
    <row r="57" spans="1:8" s="27" customFormat="1" x14ac:dyDescent="0.35">
      <c r="A57" s="40" t="s">
        <v>15</v>
      </c>
      <c r="B57" s="41"/>
      <c r="C57" s="42"/>
      <c r="D57" s="37" t="s">
        <v>456</v>
      </c>
      <c r="E57" s="34" t="s">
        <v>447</v>
      </c>
      <c r="F57" s="3">
        <v>0</v>
      </c>
      <c r="G57" s="45">
        <v>0</v>
      </c>
    </row>
    <row r="58" spans="1:8" x14ac:dyDescent="0.35">
      <c r="A58" s="63"/>
      <c r="B58" s="39"/>
      <c r="C58" s="39"/>
    </row>
  </sheetData>
  <sheetProtection algorithmName="SHA-512" hashValue="H19wUZtLWuQT2cRxUuZKHB6SCz52Bju2bkxYh9x6rAsyIbkxntGypjFpha4S9H67V87ZJkjAiegnoBG8q81jYA==" saltValue="pdvi4y3Le3ZFEbzibboFiw==" spinCount="100000" sheet="1" objects="1" scenarios="1" sort="0" autoFilter="0" pivotTables="0"/>
  <sortState xmlns:xlrd2="http://schemas.microsoft.com/office/spreadsheetml/2017/richdata2" ref="A36:I40">
    <sortCondition ref="A36:A40"/>
    <sortCondition ref="B36:B40"/>
    <sortCondition ref="C36:C40"/>
    <sortCondition ref="D36:D40"/>
    <sortCondition ref="E36:E40"/>
  </sortState>
  <mergeCells count="3">
    <mergeCell ref="A1:G1"/>
    <mergeCell ref="A42:G42"/>
    <mergeCell ref="A33:G33"/>
  </mergeCells>
  <conditionalFormatting sqref="A1:B1">
    <cfRule type="duplicateValues" dxfId="2" priority="4"/>
  </conditionalFormatting>
  <conditionalFormatting sqref="A42:B42">
    <cfRule type="duplicateValues" dxfId="1" priority="3"/>
  </conditionalFormatting>
  <conditionalFormatting sqref="A33:B33">
    <cfRule type="duplicateValues" dxfId="0" priority="2"/>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National</vt:lpstr>
      <vt:lpstr>England &amp; Wales</vt:lpstr>
      <vt:lpstr>Non-Participants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Sam</dc:creator>
  <cp:lastModifiedBy>Rachael Andrews</cp:lastModifiedBy>
  <dcterms:created xsi:type="dcterms:W3CDTF">2015-06-05T18:17:20Z</dcterms:created>
  <dcterms:modified xsi:type="dcterms:W3CDTF">2023-02-14T14:50:21Z</dcterms:modified>
</cp:coreProperties>
</file>